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u\Desktop\Skripsi\Persentasi\"/>
    </mc:Choice>
  </mc:AlternateContent>
  <xr:revisionPtr revIDLastSave="0" documentId="13_ncr:1_{D096ECAD-1E6A-4DF5-8F45-782251FA56F3}" xr6:coauthVersionLast="47" xr6:coauthVersionMax="47" xr10:uidLastSave="{00000000-0000-0000-0000-000000000000}"/>
  <bookViews>
    <workbookView xWindow="-120" yWindow="-120" windowWidth="20730" windowHeight="11160" firstSheet="4" activeTab="4" xr2:uid="{B86A27AC-CC05-416F-9F3D-96D8DBE93F10}"/>
  </bookViews>
  <sheets>
    <sheet name="ABNORMAL RETURN (2)" sheetId="57" r:id="rId1"/>
    <sheet name="Harga penutupan Harian" sheetId="1" r:id="rId2"/>
    <sheet name="ABNORMAL RETURN" sheetId="48" r:id="rId3"/>
    <sheet name="Grafik AAR" sheetId="50" r:id="rId4"/>
    <sheet name="Normalitas data" sheetId="51" r:id="rId5"/>
    <sheet name="Uji Beda" sheetId="56" r:id="rId6"/>
    <sheet name="ACES" sheetId="5" r:id="rId7"/>
    <sheet name="ADRO" sheetId="49" r:id="rId8"/>
    <sheet name="AKRA" sheetId="4" r:id="rId9"/>
    <sheet name="AMRT" sheetId="6" r:id="rId10"/>
    <sheet name="ANTM" sheetId="7" r:id="rId11"/>
    <sheet name="ARTO" sheetId="8" r:id="rId12"/>
    <sheet name="ASII" sheetId="9" r:id="rId13"/>
    <sheet name="BBCA" sheetId="10" r:id="rId14"/>
    <sheet name="BBNI" sheetId="11" r:id="rId15"/>
    <sheet name="BBRI" sheetId="13" r:id="rId16"/>
    <sheet name="BBTN" sheetId="12" r:id="rId17"/>
    <sheet name="BMRI" sheetId="14" r:id="rId18"/>
    <sheet name="BRIS" sheetId="15" r:id="rId19"/>
    <sheet name="BRPT" sheetId="16" r:id="rId20"/>
    <sheet name="BUKA" sheetId="17" r:id="rId21"/>
    <sheet name="CPIN" sheetId="18" r:id="rId22"/>
    <sheet name="EMTK" sheetId="19" r:id="rId23"/>
    <sheet name="ESSA" sheetId="20" r:id="rId24"/>
    <sheet name="EXCL" sheetId="21" r:id="rId25"/>
    <sheet name="GGRM" sheetId="22" r:id="rId26"/>
    <sheet name="GOTO" sheetId="23" r:id="rId27"/>
    <sheet name="HRUM" sheetId="24" r:id="rId28"/>
    <sheet name="ICBP" sheetId="25" r:id="rId29"/>
    <sheet name="INCO" sheetId="26" r:id="rId30"/>
    <sheet name="INDF" sheetId="27" r:id="rId31"/>
    <sheet name="INKP" sheetId="28" r:id="rId32"/>
    <sheet name="INTP" sheetId="30" r:id="rId33"/>
    <sheet name="ITMG" sheetId="29" r:id="rId34"/>
    <sheet name="KLBF" sheetId="31" r:id="rId35"/>
    <sheet name="MAPI" sheetId="32" r:id="rId36"/>
    <sheet name="MBMA" sheetId="33" r:id="rId37"/>
    <sheet name="MDKA" sheetId="34" r:id="rId38"/>
    <sheet name="MEDC" sheetId="35" r:id="rId39"/>
    <sheet name="MTEL" sheetId="36" r:id="rId40"/>
    <sheet name="PGAS" sheetId="37" r:id="rId41"/>
    <sheet name="PGEO" sheetId="38" r:id="rId42"/>
    <sheet name="PTBA" sheetId="39" r:id="rId43"/>
    <sheet name="PTMP" sheetId="40" r:id="rId44"/>
    <sheet name="SIDO" sheetId="41" r:id="rId45"/>
    <sheet name="SMGR" sheetId="42" r:id="rId46"/>
    <sheet name="SRTG" sheetId="43" r:id="rId47"/>
    <sheet name="TLKM" sheetId="44" r:id="rId48"/>
    <sheet name="TOWR" sheetId="45" r:id="rId49"/>
    <sheet name="UNTR" sheetId="46" r:id="rId50"/>
    <sheet name="UNVR" sheetId="47" r:id="rId5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" i="57" l="1"/>
  <c r="C96" i="57"/>
  <c r="D95" i="57"/>
  <c r="C95" i="57"/>
  <c r="D94" i="57"/>
  <c r="C94" i="57"/>
  <c r="D93" i="57"/>
  <c r="C93" i="57"/>
  <c r="D92" i="57"/>
  <c r="C92" i="57"/>
  <c r="D91" i="57"/>
  <c r="C91" i="57"/>
  <c r="D90" i="57"/>
  <c r="C90" i="57"/>
  <c r="D89" i="57"/>
  <c r="C89" i="57"/>
  <c r="D88" i="57"/>
  <c r="C88" i="57"/>
  <c r="D87" i="57"/>
  <c r="C87" i="57"/>
  <c r="D86" i="57"/>
  <c r="C86" i="57"/>
  <c r="D85" i="57"/>
  <c r="C85" i="57"/>
  <c r="D84" i="57"/>
  <c r="C84" i="57"/>
  <c r="D83" i="57"/>
  <c r="C83" i="57"/>
  <c r="D82" i="57"/>
  <c r="C82" i="57"/>
  <c r="D81" i="57"/>
  <c r="C81" i="57"/>
  <c r="D80" i="57"/>
  <c r="C80" i="57"/>
  <c r="D79" i="57"/>
  <c r="C79" i="57"/>
  <c r="D78" i="57"/>
  <c r="C78" i="57"/>
  <c r="D77" i="57"/>
  <c r="C77" i="57"/>
  <c r="D76" i="57"/>
  <c r="C76" i="57"/>
  <c r="D75" i="57"/>
  <c r="C75" i="57"/>
  <c r="D74" i="57"/>
  <c r="C74" i="57"/>
  <c r="D73" i="57"/>
  <c r="C73" i="57"/>
  <c r="D72" i="57"/>
  <c r="C72" i="57"/>
  <c r="D71" i="57"/>
  <c r="C71" i="57"/>
  <c r="D70" i="57"/>
  <c r="C70" i="57"/>
  <c r="D69" i="57"/>
  <c r="C69" i="57"/>
  <c r="D68" i="57"/>
  <c r="C68" i="57"/>
  <c r="D67" i="57"/>
  <c r="C67" i="57"/>
  <c r="D66" i="57"/>
  <c r="C66" i="57"/>
  <c r="D65" i="57"/>
  <c r="C65" i="57"/>
  <c r="D64" i="57"/>
  <c r="C64" i="57"/>
  <c r="D63" i="57"/>
  <c r="C63" i="57"/>
  <c r="D62" i="57"/>
  <c r="C62" i="57"/>
  <c r="D61" i="57"/>
  <c r="C61" i="57"/>
  <c r="D60" i="57"/>
  <c r="C60" i="57"/>
  <c r="D59" i="57"/>
  <c r="C59" i="57"/>
  <c r="D58" i="57"/>
  <c r="C58" i="57"/>
  <c r="D57" i="57"/>
  <c r="C57" i="57"/>
  <c r="D56" i="57"/>
  <c r="C56" i="57"/>
  <c r="D55" i="57"/>
  <c r="C55" i="57"/>
  <c r="D54" i="57"/>
  <c r="C54" i="57"/>
  <c r="D53" i="57"/>
  <c r="C53" i="57"/>
  <c r="D52" i="57"/>
  <c r="C52" i="57"/>
  <c r="M49" i="57"/>
  <c r="L49" i="57"/>
  <c r="K49" i="57"/>
  <c r="J49" i="57"/>
  <c r="I49" i="57"/>
  <c r="H49" i="57"/>
  <c r="G49" i="57"/>
  <c r="F49" i="57"/>
  <c r="E49" i="57"/>
  <c r="D49" i="57"/>
  <c r="C49" i="57"/>
  <c r="G5" i="5" l="1"/>
  <c r="F5" i="5"/>
  <c r="E5" i="5"/>
  <c r="BH5" i="5"/>
  <c r="D50" i="48"/>
  <c r="D51" i="48"/>
  <c r="D52" i="48"/>
  <c r="D53" i="48"/>
  <c r="D54" i="48"/>
  <c r="D55" i="48"/>
  <c r="D56" i="48"/>
  <c r="D57" i="48"/>
  <c r="D58" i="48"/>
  <c r="D59" i="48"/>
  <c r="D60" i="48"/>
  <c r="D61" i="48"/>
  <c r="D62" i="48"/>
  <c r="D63" i="48"/>
  <c r="D64" i="48"/>
  <c r="D65" i="48"/>
  <c r="D66" i="48"/>
  <c r="D67" i="48"/>
  <c r="D68" i="48"/>
  <c r="D69" i="48"/>
  <c r="D70" i="48"/>
  <c r="D71" i="48"/>
  <c r="D72" i="48"/>
  <c r="D73" i="48"/>
  <c r="D74" i="48"/>
  <c r="D75" i="48"/>
  <c r="D76" i="48"/>
  <c r="D77" i="48"/>
  <c r="D78" i="48"/>
  <c r="D79" i="48"/>
  <c r="D80" i="48"/>
  <c r="D81" i="48"/>
  <c r="D82" i="48"/>
  <c r="D83" i="48"/>
  <c r="D84" i="48"/>
  <c r="D85" i="48"/>
  <c r="D86" i="48"/>
  <c r="D87" i="48"/>
  <c r="D88" i="48"/>
  <c r="D89" i="48"/>
  <c r="D90" i="48"/>
  <c r="D46" i="48"/>
  <c r="E46" i="48"/>
  <c r="F46" i="48"/>
  <c r="G46" i="48"/>
  <c r="H46" i="48"/>
  <c r="I46" i="48"/>
  <c r="J46" i="48"/>
  <c r="K46" i="48"/>
  <c r="L46" i="48"/>
  <c r="M46" i="48"/>
  <c r="C46" i="48"/>
  <c r="D49" i="48"/>
  <c r="C50" i="48"/>
  <c r="C51" i="48"/>
  <c r="C52" i="48"/>
  <c r="C53" i="48"/>
  <c r="C54" i="48"/>
  <c r="C55" i="48"/>
  <c r="C56" i="48"/>
  <c r="C57" i="48"/>
  <c r="C58" i="48"/>
  <c r="C59" i="48"/>
  <c r="C60" i="48"/>
  <c r="C61" i="48"/>
  <c r="C62" i="48"/>
  <c r="C63" i="48"/>
  <c r="C64" i="48"/>
  <c r="C65" i="48"/>
  <c r="C66" i="48"/>
  <c r="C67" i="48"/>
  <c r="C68" i="48"/>
  <c r="C69" i="48"/>
  <c r="C70" i="48"/>
  <c r="C71" i="48"/>
  <c r="C72" i="48"/>
  <c r="C73" i="48"/>
  <c r="C74" i="48"/>
  <c r="C75" i="48"/>
  <c r="C76" i="48"/>
  <c r="C77" i="48"/>
  <c r="C78" i="48"/>
  <c r="C79" i="48"/>
  <c r="C80" i="48"/>
  <c r="C81" i="48"/>
  <c r="C82" i="48"/>
  <c r="C83" i="48"/>
  <c r="C84" i="48"/>
  <c r="C85" i="48"/>
  <c r="C86" i="48"/>
  <c r="C87" i="48"/>
  <c r="C88" i="48"/>
  <c r="C89" i="48"/>
  <c r="C90" i="48"/>
  <c r="C49" i="48"/>
  <c r="C12" i="49"/>
  <c r="C13" i="49"/>
  <c r="C14" i="49"/>
  <c r="O5" i="49"/>
  <c r="C5" i="49" s="1"/>
  <c r="O6" i="49"/>
  <c r="C6" i="49" s="1"/>
  <c r="O7" i="49"/>
  <c r="C7" i="49" s="1"/>
  <c r="O8" i="49"/>
  <c r="C8" i="49" s="1"/>
  <c r="O9" i="49"/>
  <c r="C9" i="49" s="1"/>
  <c r="O10" i="49"/>
  <c r="C10" i="49" s="1"/>
  <c r="O11" i="49"/>
  <c r="C11" i="49" s="1"/>
  <c r="O12" i="49"/>
  <c r="O13" i="49"/>
  <c r="O14" i="49"/>
  <c r="O15" i="49"/>
  <c r="C15" i="49" s="1"/>
  <c r="O16" i="49"/>
  <c r="C16" i="49" s="1"/>
  <c r="O4" i="49"/>
  <c r="BI16" i="49"/>
  <c r="D16" i="49" s="1"/>
  <c r="BF16" i="49"/>
  <c r="BE16" i="49"/>
  <c r="BD16" i="49"/>
  <c r="BC16" i="49"/>
  <c r="BB16" i="49"/>
  <c r="BA16" i="49"/>
  <c r="AZ16" i="49"/>
  <c r="AY16" i="49"/>
  <c r="AX16" i="49"/>
  <c r="AW16" i="49"/>
  <c r="AV16" i="49"/>
  <c r="AU16" i="49"/>
  <c r="AT16" i="49"/>
  <c r="AS16" i="49"/>
  <c r="AR16" i="49"/>
  <c r="AQ16" i="49"/>
  <c r="AP16" i="49"/>
  <c r="AO16" i="49"/>
  <c r="AN16" i="49"/>
  <c r="AM16" i="49"/>
  <c r="AL16" i="49"/>
  <c r="AK16" i="49"/>
  <c r="AJ16" i="49"/>
  <c r="AI16" i="49"/>
  <c r="AH16" i="49"/>
  <c r="AG16" i="49"/>
  <c r="AF16" i="49"/>
  <c r="AE16" i="49"/>
  <c r="AD16" i="49"/>
  <c r="AC16" i="49"/>
  <c r="AB16" i="49"/>
  <c r="AA16" i="49"/>
  <c r="Z16" i="49"/>
  <c r="Y16" i="49"/>
  <c r="X16" i="49"/>
  <c r="W16" i="49"/>
  <c r="V16" i="49"/>
  <c r="U16" i="49"/>
  <c r="T16" i="49"/>
  <c r="S16" i="49"/>
  <c r="R16" i="49"/>
  <c r="Q16" i="49"/>
  <c r="P16" i="49"/>
  <c r="N16" i="49"/>
  <c r="BI15" i="49"/>
  <c r="D15" i="49" s="1"/>
  <c r="BF15" i="49"/>
  <c r="BE15" i="49"/>
  <c r="BD15" i="49"/>
  <c r="BC15" i="49"/>
  <c r="BB15" i="49"/>
  <c r="BA15" i="49"/>
  <c r="AZ15" i="49"/>
  <c r="AY15" i="49"/>
  <c r="AX15" i="49"/>
  <c r="AW15" i="49"/>
  <c r="AV15" i="49"/>
  <c r="AU15" i="49"/>
  <c r="AT15" i="49"/>
  <c r="AS15" i="49"/>
  <c r="AR15" i="49"/>
  <c r="AQ15" i="49"/>
  <c r="AP15" i="49"/>
  <c r="AO15" i="49"/>
  <c r="AN15" i="49"/>
  <c r="AM15" i="49"/>
  <c r="AL15" i="49"/>
  <c r="AK15" i="49"/>
  <c r="AJ15" i="49"/>
  <c r="AI15" i="49"/>
  <c r="AH15" i="49"/>
  <c r="AG15" i="49"/>
  <c r="AF15" i="49"/>
  <c r="AE15" i="49"/>
  <c r="AD15" i="49"/>
  <c r="AC15" i="49"/>
  <c r="AB15" i="49"/>
  <c r="AA15" i="49"/>
  <c r="Z15" i="49"/>
  <c r="Y15" i="49"/>
  <c r="X15" i="49"/>
  <c r="W15" i="49"/>
  <c r="V15" i="49"/>
  <c r="U15" i="49"/>
  <c r="T15" i="49"/>
  <c r="S15" i="49"/>
  <c r="R15" i="49"/>
  <c r="Q15" i="49"/>
  <c r="P15" i="49"/>
  <c r="N15" i="49"/>
  <c r="BI14" i="49"/>
  <c r="D14" i="49" s="1"/>
  <c r="BF14" i="49"/>
  <c r="BE14" i="49"/>
  <c r="BD14" i="49"/>
  <c r="BC14" i="49"/>
  <c r="BB14" i="49"/>
  <c r="BA14" i="49"/>
  <c r="AZ14" i="49"/>
  <c r="AY14" i="49"/>
  <c r="AX14" i="49"/>
  <c r="AW14" i="49"/>
  <c r="AV14" i="49"/>
  <c r="AU14" i="49"/>
  <c r="AT14" i="49"/>
  <c r="AS14" i="49"/>
  <c r="AR14" i="49"/>
  <c r="AQ14" i="49"/>
  <c r="AP14" i="49"/>
  <c r="AO14" i="49"/>
  <c r="AN14" i="49"/>
  <c r="AM14" i="49"/>
  <c r="AL14" i="49"/>
  <c r="AK14" i="49"/>
  <c r="AJ14" i="49"/>
  <c r="AI14" i="49"/>
  <c r="AH14" i="49"/>
  <c r="AG14" i="49"/>
  <c r="AF14" i="49"/>
  <c r="AE14" i="49"/>
  <c r="AD14" i="49"/>
  <c r="AC14" i="49"/>
  <c r="AB14" i="49"/>
  <c r="AA14" i="49"/>
  <c r="Z14" i="49"/>
  <c r="Y14" i="49"/>
  <c r="X14" i="49"/>
  <c r="W14" i="49"/>
  <c r="V14" i="49"/>
  <c r="U14" i="49"/>
  <c r="T14" i="49"/>
  <c r="S14" i="49"/>
  <c r="R14" i="49"/>
  <c r="Q14" i="49"/>
  <c r="P14" i="49"/>
  <c r="N14" i="49"/>
  <c r="BI13" i="49"/>
  <c r="BF13" i="49"/>
  <c r="BE13" i="49"/>
  <c r="BD13" i="49"/>
  <c r="BC13" i="49"/>
  <c r="BB13" i="49"/>
  <c r="BA13" i="49"/>
  <c r="AZ13" i="49"/>
  <c r="AY13" i="49"/>
  <c r="AX13" i="49"/>
  <c r="AW13" i="49"/>
  <c r="AV13" i="49"/>
  <c r="AU13" i="49"/>
  <c r="AT13" i="49"/>
  <c r="AS13" i="49"/>
  <c r="AR13" i="49"/>
  <c r="AQ13" i="49"/>
  <c r="AP13" i="49"/>
  <c r="AO13" i="49"/>
  <c r="AN13" i="49"/>
  <c r="AM13" i="49"/>
  <c r="AL13" i="49"/>
  <c r="AK13" i="49"/>
  <c r="AJ13" i="49"/>
  <c r="AI13" i="49"/>
  <c r="AH13" i="49"/>
  <c r="AG13" i="49"/>
  <c r="AF13" i="49"/>
  <c r="AE13" i="49"/>
  <c r="AD13" i="49"/>
  <c r="AC13" i="49"/>
  <c r="AB13" i="49"/>
  <c r="AA13" i="49"/>
  <c r="Z13" i="49"/>
  <c r="Y13" i="49"/>
  <c r="X13" i="49"/>
  <c r="W13" i="49"/>
  <c r="V13" i="49"/>
  <c r="U13" i="49"/>
  <c r="T13" i="49"/>
  <c r="S13" i="49"/>
  <c r="R13" i="49"/>
  <c r="Q13" i="49"/>
  <c r="P13" i="49"/>
  <c r="N13" i="49"/>
  <c r="D13" i="49"/>
  <c r="BI12" i="49"/>
  <c r="D12" i="49" s="1"/>
  <c r="BF12" i="49"/>
  <c r="BE12" i="49"/>
  <c r="BD12" i="49"/>
  <c r="BC12" i="49"/>
  <c r="BB12" i="49"/>
  <c r="BA12" i="49"/>
  <c r="AZ12" i="49"/>
  <c r="AY12" i="49"/>
  <c r="AX12" i="49"/>
  <c r="AW12" i="49"/>
  <c r="AV12" i="49"/>
  <c r="AU12" i="49"/>
  <c r="AT12" i="49"/>
  <c r="AS12" i="49"/>
  <c r="AR12" i="49"/>
  <c r="AQ12" i="49"/>
  <c r="AP12" i="49"/>
  <c r="AO12" i="49"/>
  <c r="AN12" i="49"/>
  <c r="AM12" i="49"/>
  <c r="AL12" i="49"/>
  <c r="AK12" i="49"/>
  <c r="AJ12" i="49"/>
  <c r="AI12" i="49"/>
  <c r="AH12" i="49"/>
  <c r="AG12" i="49"/>
  <c r="AF12" i="49"/>
  <c r="AE12" i="49"/>
  <c r="AD12" i="49"/>
  <c r="AC12" i="49"/>
  <c r="AB12" i="49"/>
  <c r="AA12" i="49"/>
  <c r="Z12" i="49"/>
  <c r="Y12" i="49"/>
  <c r="X12" i="49"/>
  <c r="W12" i="49"/>
  <c r="V12" i="49"/>
  <c r="U12" i="49"/>
  <c r="T12" i="49"/>
  <c r="S12" i="49"/>
  <c r="R12" i="49"/>
  <c r="Q12" i="49"/>
  <c r="P12" i="49"/>
  <c r="N12" i="49"/>
  <c r="BI11" i="49"/>
  <c r="D11" i="49" s="1"/>
  <c r="BF11" i="49"/>
  <c r="BE11" i="49"/>
  <c r="BD11" i="49"/>
  <c r="BC11" i="49"/>
  <c r="BB11" i="49"/>
  <c r="BA11" i="49"/>
  <c r="AZ11" i="49"/>
  <c r="AY11" i="49"/>
  <c r="AX11" i="49"/>
  <c r="AW11" i="49"/>
  <c r="AV11" i="49"/>
  <c r="AU11" i="49"/>
  <c r="AT11" i="49"/>
  <c r="AS11" i="49"/>
  <c r="AR11" i="49"/>
  <c r="AQ11" i="49"/>
  <c r="AP11" i="49"/>
  <c r="AO11" i="49"/>
  <c r="AN11" i="49"/>
  <c r="AM11" i="49"/>
  <c r="AL11" i="49"/>
  <c r="AK11" i="49"/>
  <c r="AJ11" i="49"/>
  <c r="AI11" i="49"/>
  <c r="AH11" i="49"/>
  <c r="AG11" i="49"/>
  <c r="AF11" i="49"/>
  <c r="AE11" i="49"/>
  <c r="AD11" i="49"/>
  <c r="AC11" i="49"/>
  <c r="AB11" i="49"/>
  <c r="AA11" i="49"/>
  <c r="Z11" i="49"/>
  <c r="Y11" i="49"/>
  <c r="X11" i="49"/>
  <c r="W11" i="49"/>
  <c r="V11" i="49"/>
  <c r="U11" i="49"/>
  <c r="T11" i="49"/>
  <c r="S11" i="49"/>
  <c r="R11" i="49"/>
  <c r="Q11" i="49"/>
  <c r="P11" i="49"/>
  <c r="N11" i="49"/>
  <c r="BI10" i="49"/>
  <c r="D10" i="49" s="1"/>
  <c r="BF10" i="49"/>
  <c r="BE10" i="49"/>
  <c r="BD10" i="49"/>
  <c r="BC10" i="49"/>
  <c r="BB10" i="49"/>
  <c r="BA10" i="49"/>
  <c r="AZ10" i="49"/>
  <c r="AY10" i="49"/>
  <c r="AX10" i="49"/>
  <c r="AW10" i="49"/>
  <c r="AV10" i="49"/>
  <c r="AU10" i="49"/>
  <c r="AT10" i="49"/>
  <c r="AS10" i="49"/>
  <c r="AR10" i="49"/>
  <c r="AQ10" i="49"/>
  <c r="AP10" i="49"/>
  <c r="AO10" i="49"/>
  <c r="AN10" i="49"/>
  <c r="AM10" i="49"/>
  <c r="AL10" i="49"/>
  <c r="AK10" i="49"/>
  <c r="AJ10" i="49"/>
  <c r="AI10" i="49"/>
  <c r="AH10" i="49"/>
  <c r="AG10" i="49"/>
  <c r="AF10" i="49"/>
  <c r="AE10" i="49"/>
  <c r="AD10" i="49"/>
  <c r="AC10" i="49"/>
  <c r="AB10" i="49"/>
  <c r="AA10" i="49"/>
  <c r="Z10" i="49"/>
  <c r="Y10" i="49"/>
  <c r="X10" i="49"/>
  <c r="W10" i="49"/>
  <c r="V10" i="49"/>
  <c r="U10" i="49"/>
  <c r="T10" i="49"/>
  <c r="S10" i="49"/>
  <c r="R10" i="49"/>
  <c r="Q10" i="49"/>
  <c r="P10" i="49"/>
  <c r="N10" i="49"/>
  <c r="BI9" i="49"/>
  <c r="D9" i="49" s="1"/>
  <c r="BF9" i="49"/>
  <c r="BE9" i="49"/>
  <c r="BD9" i="49"/>
  <c r="BC9" i="49"/>
  <c r="BB9" i="49"/>
  <c r="BA9" i="49"/>
  <c r="AZ9" i="49"/>
  <c r="AY9" i="49"/>
  <c r="AX9" i="49"/>
  <c r="AW9" i="49"/>
  <c r="AV9" i="49"/>
  <c r="AU9" i="49"/>
  <c r="AT9" i="49"/>
  <c r="AS9" i="49"/>
  <c r="AR9" i="49"/>
  <c r="AQ9" i="49"/>
  <c r="AP9" i="49"/>
  <c r="AO9" i="49"/>
  <c r="AN9" i="49"/>
  <c r="AM9" i="49"/>
  <c r="AL9" i="49"/>
  <c r="AK9" i="49"/>
  <c r="AJ9" i="49"/>
  <c r="AI9" i="49"/>
  <c r="AH9" i="49"/>
  <c r="AG9" i="49"/>
  <c r="AF9" i="49"/>
  <c r="AE9" i="49"/>
  <c r="AD9" i="49"/>
  <c r="AC9" i="49"/>
  <c r="AB9" i="49"/>
  <c r="AA9" i="49"/>
  <c r="Z9" i="49"/>
  <c r="Y9" i="49"/>
  <c r="X9" i="49"/>
  <c r="W9" i="49"/>
  <c r="V9" i="49"/>
  <c r="U9" i="49"/>
  <c r="T9" i="49"/>
  <c r="S9" i="49"/>
  <c r="R9" i="49"/>
  <c r="Q9" i="49"/>
  <c r="P9" i="49"/>
  <c r="N9" i="49"/>
  <c r="BI8" i="49"/>
  <c r="D8" i="49" s="1"/>
  <c r="BF8" i="49"/>
  <c r="BE8" i="49"/>
  <c r="BD8" i="49"/>
  <c r="BC8" i="49"/>
  <c r="BB8" i="49"/>
  <c r="BA8" i="49"/>
  <c r="AZ8" i="49"/>
  <c r="AY8" i="49"/>
  <c r="AX8" i="49"/>
  <c r="AW8" i="49"/>
  <c r="AV8" i="49"/>
  <c r="AU8" i="49"/>
  <c r="AT8" i="49"/>
  <c r="AS8" i="49"/>
  <c r="AR8" i="49"/>
  <c r="AQ8" i="49"/>
  <c r="AP8" i="49"/>
  <c r="AO8" i="49"/>
  <c r="AN8" i="49"/>
  <c r="AM8" i="49"/>
  <c r="AL8" i="49"/>
  <c r="AK8" i="49"/>
  <c r="AJ8" i="49"/>
  <c r="AI8" i="49"/>
  <c r="AH8" i="49"/>
  <c r="AG8" i="49"/>
  <c r="AF8" i="49"/>
  <c r="AE8" i="49"/>
  <c r="AD8" i="49"/>
  <c r="AC8" i="49"/>
  <c r="AB8" i="49"/>
  <c r="AA8" i="49"/>
  <c r="Z8" i="49"/>
  <c r="Y8" i="49"/>
  <c r="X8" i="49"/>
  <c r="W8" i="49"/>
  <c r="V8" i="49"/>
  <c r="U8" i="49"/>
  <c r="T8" i="49"/>
  <c r="S8" i="49"/>
  <c r="R8" i="49"/>
  <c r="Q8" i="49"/>
  <c r="P8" i="49"/>
  <c r="N8" i="49"/>
  <c r="BI7" i="49"/>
  <c r="BF7" i="49"/>
  <c r="BE7" i="49"/>
  <c r="BD7" i="49"/>
  <c r="BC7" i="49"/>
  <c r="BB7" i="49"/>
  <c r="BA7" i="49"/>
  <c r="AZ7" i="49"/>
  <c r="AY7" i="49"/>
  <c r="AX7" i="49"/>
  <c r="AW7" i="49"/>
  <c r="AV7" i="49"/>
  <c r="AU7" i="49"/>
  <c r="AT7" i="49"/>
  <c r="AS7" i="49"/>
  <c r="AR7" i="49"/>
  <c r="AQ7" i="49"/>
  <c r="AP7" i="49"/>
  <c r="AO7" i="49"/>
  <c r="AN7" i="49"/>
  <c r="AM7" i="49"/>
  <c r="AL7" i="49"/>
  <c r="AK7" i="49"/>
  <c r="AJ7" i="49"/>
  <c r="AI7" i="49"/>
  <c r="AH7" i="49"/>
  <c r="AG7" i="49"/>
  <c r="AF7" i="49"/>
  <c r="AE7" i="49"/>
  <c r="AD7" i="49"/>
  <c r="AC7" i="49"/>
  <c r="AB7" i="49"/>
  <c r="AA7" i="49"/>
  <c r="Z7" i="49"/>
  <c r="Y7" i="49"/>
  <c r="X7" i="49"/>
  <c r="W7" i="49"/>
  <c r="V7" i="49"/>
  <c r="U7" i="49"/>
  <c r="T7" i="49"/>
  <c r="S7" i="49"/>
  <c r="R7" i="49"/>
  <c r="Q7" i="49"/>
  <c r="P7" i="49"/>
  <c r="N7" i="49"/>
  <c r="D7" i="49"/>
  <c r="BI6" i="49"/>
  <c r="D6" i="49" s="1"/>
  <c r="BF6" i="49"/>
  <c r="BE6" i="49"/>
  <c r="BD6" i="49"/>
  <c r="BC6" i="49"/>
  <c r="BB6" i="49"/>
  <c r="BA6" i="49"/>
  <c r="AZ6" i="49"/>
  <c r="AY6" i="49"/>
  <c r="AX6" i="49"/>
  <c r="AW6" i="49"/>
  <c r="AV6" i="49"/>
  <c r="AU6" i="49"/>
  <c r="AT6" i="49"/>
  <c r="AS6" i="49"/>
  <c r="AR6" i="49"/>
  <c r="AQ6" i="49"/>
  <c r="AP6" i="49"/>
  <c r="AO6" i="49"/>
  <c r="AN6" i="49"/>
  <c r="AM6" i="49"/>
  <c r="AL6" i="49"/>
  <c r="AK6" i="49"/>
  <c r="AJ6" i="49"/>
  <c r="AI6" i="49"/>
  <c r="AH6" i="49"/>
  <c r="AG6" i="49"/>
  <c r="AF6" i="49"/>
  <c r="AE6" i="49"/>
  <c r="AD6" i="49"/>
  <c r="AC6" i="49"/>
  <c r="AB6" i="49"/>
  <c r="AA6" i="49"/>
  <c r="Z6" i="49"/>
  <c r="Y6" i="49"/>
  <c r="X6" i="49"/>
  <c r="W6" i="49"/>
  <c r="V6" i="49"/>
  <c r="U6" i="49"/>
  <c r="T6" i="49"/>
  <c r="S6" i="49"/>
  <c r="R6" i="49"/>
  <c r="Q6" i="49"/>
  <c r="P6" i="49"/>
  <c r="N6" i="49"/>
  <c r="BI5" i="49"/>
  <c r="D5" i="49" s="1"/>
  <c r="BF5" i="49"/>
  <c r="BE5" i="49"/>
  <c r="BD5" i="49"/>
  <c r="BC5" i="49"/>
  <c r="BB5" i="49"/>
  <c r="BA5" i="49"/>
  <c r="AZ5" i="49"/>
  <c r="AY5" i="49"/>
  <c r="AX5" i="49"/>
  <c r="AW5" i="49"/>
  <c r="AV5" i="49"/>
  <c r="AU5" i="49"/>
  <c r="AT5" i="49"/>
  <c r="AS5" i="49"/>
  <c r="AR5" i="49"/>
  <c r="AQ5" i="49"/>
  <c r="AP5" i="49"/>
  <c r="AO5" i="49"/>
  <c r="AN5" i="49"/>
  <c r="AM5" i="49"/>
  <c r="AL5" i="49"/>
  <c r="AK5" i="49"/>
  <c r="AJ5" i="49"/>
  <c r="AI5" i="49"/>
  <c r="AH5" i="49"/>
  <c r="AG5" i="49"/>
  <c r="AF5" i="49"/>
  <c r="AE5" i="49"/>
  <c r="AD5" i="49"/>
  <c r="AC5" i="49"/>
  <c r="AB5" i="49"/>
  <c r="AA5" i="49"/>
  <c r="Z5" i="49"/>
  <c r="Y5" i="49"/>
  <c r="X5" i="49"/>
  <c r="W5" i="49"/>
  <c r="V5" i="49"/>
  <c r="U5" i="49"/>
  <c r="T5" i="49"/>
  <c r="S5" i="49"/>
  <c r="R5" i="49"/>
  <c r="Q5" i="49"/>
  <c r="P5" i="49"/>
  <c r="N5" i="49"/>
  <c r="BF4" i="49"/>
  <c r="BE4" i="49"/>
  <c r="BD4" i="49"/>
  <c r="BC4" i="49"/>
  <c r="BB4" i="49"/>
  <c r="BA4" i="49"/>
  <c r="AZ4" i="49"/>
  <c r="AY4" i="49"/>
  <c r="AX4" i="49"/>
  <c r="AW4" i="49"/>
  <c r="AV4" i="49"/>
  <c r="AU4" i="49"/>
  <c r="AT4" i="49"/>
  <c r="AS4" i="49"/>
  <c r="AR4" i="49"/>
  <c r="AQ4" i="49"/>
  <c r="AP4" i="49"/>
  <c r="AO4" i="49"/>
  <c r="AN4" i="49"/>
  <c r="AM4" i="49"/>
  <c r="AL4" i="49"/>
  <c r="AK4" i="49"/>
  <c r="AJ4" i="49"/>
  <c r="AI4" i="49"/>
  <c r="AH4" i="49"/>
  <c r="AG4" i="49"/>
  <c r="AF4" i="49"/>
  <c r="AE4" i="49"/>
  <c r="AD4" i="49"/>
  <c r="AC4" i="49"/>
  <c r="AB4" i="49"/>
  <c r="AA4" i="49"/>
  <c r="Z4" i="49"/>
  <c r="Y4" i="49"/>
  <c r="X4" i="49"/>
  <c r="W4" i="49"/>
  <c r="V4" i="49"/>
  <c r="U4" i="49"/>
  <c r="T4" i="49"/>
  <c r="S4" i="49"/>
  <c r="R4" i="49"/>
  <c r="Q4" i="49"/>
  <c r="P4" i="49"/>
  <c r="N4" i="49"/>
  <c r="BG16" i="47"/>
  <c r="D15" i="47" s="1"/>
  <c r="BD16" i="47"/>
  <c r="C15" i="47" s="1"/>
  <c r="BC16" i="47"/>
  <c r="BB16" i="47"/>
  <c r="BA16" i="47"/>
  <c r="AZ16" i="47"/>
  <c r="AY16" i="47"/>
  <c r="AX16" i="47"/>
  <c r="AW16" i="47"/>
  <c r="AV16" i="47"/>
  <c r="AU16" i="47"/>
  <c r="AT16" i="47"/>
  <c r="AS16" i="47"/>
  <c r="AR16" i="47"/>
  <c r="AQ16" i="47"/>
  <c r="AP16" i="47"/>
  <c r="AO16" i="47"/>
  <c r="AN16" i="47"/>
  <c r="AM16" i="47"/>
  <c r="AL16" i="47"/>
  <c r="AK16" i="47"/>
  <c r="AJ16" i="47"/>
  <c r="AI16" i="47"/>
  <c r="AH16" i="47"/>
  <c r="AG16" i="47"/>
  <c r="AF16" i="47"/>
  <c r="AE16" i="47"/>
  <c r="AD16" i="47"/>
  <c r="AC16" i="47"/>
  <c r="AB16" i="47"/>
  <c r="AA16" i="47"/>
  <c r="Z16" i="47"/>
  <c r="Y16" i="47"/>
  <c r="X16" i="47"/>
  <c r="W16" i="47"/>
  <c r="V16" i="47"/>
  <c r="U16" i="47"/>
  <c r="T16" i="47"/>
  <c r="S16" i="47"/>
  <c r="R16" i="47"/>
  <c r="Q16" i="47"/>
  <c r="P16" i="47"/>
  <c r="O16" i="47"/>
  <c r="N16" i="47"/>
  <c r="M16" i="47"/>
  <c r="BG15" i="47"/>
  <c r="D14" i="47" s="1"/>
  <c r="BD15" i="47"/>
  <c r="C14" i="47" s="1"/>
  <c r="BC15" i="47"/>
  <c r="BB15" i="47"/>
  <c r="BA15" i="47"/>
  <c r="AZ15" i="47"/>
  <c r="AY15" i="47"/>
  <c r="AX15" i="47"/>
  <c r="AW15" i="47"/>
  <c r="AV15" i="47"/>
  <c r="AU15" i="47"/>
  <c r="AT15" i="47"/>
  <c r="AS15" i="47"/>
  <c r="AR15" i="47"/>
  <c r="AQ15" i="47"/>
  <c r="AP15" i="47"/>
  <c r="AO15" i="47"/>
  <c r="AN15" i="47"/>
  <c r="AM15" i="47"/>
  <c r="AL15" i="47"/>
  <c r="AK15" i="47"/>
  <c r="AJ15" i="47"/>
  <c r="AI15" i="47"/>
  <c r="AH15" i="47"/>
  <c r="AG15" i="47"/>
  <c r="AF15" i="47"/>
  <c r="AE15" i="47"/>
  <c r="AD15" i="47"/>
  <c r="AC15" i="47"/>
  <c r="AB15" i="47"/>
  <c r="AA15" i="47"/>
  <c r="Z15" i="47"/>
  <c r="Y15" i="47"/>
  <c r="X15" i="47"/>
  <c r="W15" i="47"/>
  <c r="V15" i="47"/>
  <c r="U15" i="47"/>
  <c r="T15" i="47"/>
  <c r="S15" i="47"/>
  <c r="R15" i="47"/>
  <c r="Q15" i="47"/>
  <c r="P15" i="47"/>
  <c r="O15" i="47"/>
  <c r="N15" i="47"/>
  <c r="M15" i="47"/>
  <c r="BG14" i="47"/>
  <c r="D13" i="47" s="1"/>
  <c r="BD14" i="47"/>
  <c r="C13" i="47" s="1"/>
  <c r="BC14" i="47"/>
  <c r="BB14" i="47"/>
  <c r="BA14" i="47"/>
  <c r="AZ14" i="47"/>
  <c r="AY14" i="47"/>
  <c r="AX14" i="47"/>
  <c r="AW14" i="47"/>
  <c r="AV14" i="47"/>
  <c r="AU14" i="47"/>
  <c r="AT14" i="47"/>
  <c r="AS14" i="47"/>
  <c r="AR14" i="47"/>
  <c r="AQ14" i="47"/>
  <c r="AP14" i="47"/>
  <c r="AO14" i="47"/>
  <c r="AN14" i="47"/>
  <c r="AM14" i="47"/>
  <c r="AL14" i="47"/>
  <c r="AK14" i="47"/>
  <c r="AJ14" i="47"/>
  <c r="AI14" i="47"/>
  <c r="AH14" i="47"/>
  <c r="AG14" i="47"/>
  <c r="AF14" i="47"/>
  <c r="AE14" i="47"/>
  <c r="AD14" i="47"/>
  <c r="AC14" i="47"/>
  <c r="AB14" i="47"/>
  <c r="AA14" i="47"/>
  <c r="Z14" i="47"/>
  <c r="Y14" i="47"/>
  <c r="X14" i="47"/>
  <c r="W14" i="47"/>
  <c r="V14" i="47"/>
  <c r="U14" i="47"/>
  <c r="T14" i="47"/>
  <c r="S14" i="47"/>
  <c r="R14" i="47"/>
  <c r="Q14" i="47"/>
  <c r="P14" i="47"/>
  <c r="O14" i="47"/>
  <c r="N14" i="47"/>
  <c r="M14" i="47"/>
  <c r="BG13" i="47"/>
  <c r="D12" i="47" s="1"/>
  <c r="BD13" i="47"/>
  <c r="C12" i="47" s="1"/>
  <c r="BC13" i="47"/>
  <c r="BB13" i="47"/>
  <c r="BA13" i="47"/>
  <c r="AZ13" i="47"/>
  <c r="AY13" i="47"/>
  <c r="AX13" i="47"/>
  <c r="AW13" i="47"/>
  <c r="AV13" i="47"/>
  <c r="AU13" i="47"/>
  <c r="AT13" i="47"/>
  <c r="AS13" i="47"/>
  <c r="AR13" i="47"/>
  <c r="AQ13" i="47"/>
  <c r="AP13" i="47"/>
  <c r="AO13" i="47"/>
  <c r="AN13" i="47"/>
  <c r="AM13" i="47"/>
  <c r="AL13" i="47"/>
  <c r="AK13" i="47"/>
  <c r="AJ13" i="47"/>
  <c r="AI13" i="47"/>
  <c r="AH13" i="47"/>
  <c r="AG13" i="47"/>
  <c r="AF13" i="47"/>
  <c r="AE13" i="47"/>
  <c r="AD13" i="47"/>
  <c r="AC13" i="47"/>
  <c r="AB13" i="47"/>
  <c r="AA13" i="47"/>
  <c r="Z13" i="47"/>
  <c r="Y13" i="47"/>
  <c r="X13" i="47"/>
  <c r="W13" i="47"/>
  <c r="V13" i="47"/>
  <c r="U13" i="47"/>
  <c r="T13" i="47"/>
  <c r="S13" i="47"/>
  <c r="R13" i="47"/>
  <c r="Q13" i="47"/>
  <c r="P13" i="47"/>
  <c r="O13" i="47"/>
  <c r="N13" i="47"/>
  <c r="M13" i="47"/>
  <c r="BG12" i="47"/>
  <c r="D11" i="47" s="1"/>
  <c r="BD12" i="47"/>
  <c r="C11" i="47" s="1"/>
  <c r="BC12" i="47"/>
  <c r="BB12" i="47"/>
  <c r="BA12" i="47"/>
  <c r="AZ12" i="47"/>
  <c r="AY12" i="47"/>
  <c r="AX12" i="47"/>
  <c r="AW12" i="47"/>
  <c r="AV12" i="47"/>
  <c r="AU12" i="47"/>
  <c r="AT12" i="47"/>
  <c r="AS12" i="47"/>
  <c r="AR12" i="47"/>
  <c r="AQ12" i="47"/>
  <c r="AP12" i="47"/>
  <c r="AO12" i="47"/>
  <c r="AN12" i="47"/>
  <c r="AM12" i="47"/>
  <c r="AL12" i="47"/>
  <c r="AK12" i="47"/>
  <c r="AJ12" i="47"/>
  <c r="AI12" i="47"/>
  <c r="AH12" i="47"/>
  <c r="AG12" i="47"/>
  <c r="AF12" i="47"/>
  <c r="AE12" i="47"/>
  <c r="AD12" i="47"/>
  <c r="AC12" i="47"/>
  <c r="AB12" i="47"/>
  <c r="AA12" i="47"/>
  <c r="Z12" i="47"/>
  <c r="Y12" i="47"/>
  <c r="X12" i="47"/>
  <c r="W12" i="47"/>
  <c r="V12" i="47"/>
  <c r="U12" i="47"/>
  <c r="T12" i="47"/>
  <c r="S12" i="47"/>
  <c r="R12" i="47"/>
  <c r="Q12" i="47"/>
  <c r="P12" i="47"/>
  <c r="O12" i="47"/>
  <c r="N12" i="47"/>
  <c r="M12" i="47"/>
  <c r="BG11" i="47"/>
  <c r="D10" i="47" s="1"/>
  <c r="BD11" i="47"/>
  <c r="C10" i="47" s="1"/>
  <c r="BC11" i="47"/>
  <c r="BB11" i="47"/>
  <c r="BA11" i="47"/>
  <c r="AZ11" i="47"/>
  <c r="AY11" i="47"/>
  <c r="AX11" i="47"/>
  <c r="AW11" i="47"/>
  <c r="AV11" i="47"/>
  <c r="AU11" i="47"/>
  <c r="AT11" i="47"/>
  <c r="AS11" i="47"/>
  <c r="AR11" i="47"/>
  <c r="AQ11" i="47"/>
  <c r="AP11" i="47"/>
  <c r="AO11" i="47"/>
  <c r="AN11" i="47"/>
  <c r="AM11" i="47"/>
  <c r="AL11" i="47"/>
  <c r="AK11" i="47"/>
  <c r="AJ11" i="47"/>
  <c r="AI11" i="47"/>
  <c r="AH11" i="47"/>
  <c r="AG11" i="47"/>
  <c r="AF11" i="47"/>
  <c r="AE11" i="47"/>
  <c r="AD11" i="47"/>
  <c r="AC11" i="47"/>
  <c r="AB11" i="47"/>
  <c r="AA11" i="47"/>
  <c r="Z11" i="47"/>
  <c r="Y11" i="47"/>
  <c r="X11" i="47"/>
  <c r="W11" i="47"/>
  <c r="V11" i="47"/>
  <c r="U11" i="47"/>
  <c r="T11" i="47"/>
  <c r="S11" i="47"/>
  <c r="R11" i="47"/>
  <c r="Q11" i="47"/>
  <c r="P11" i="47"/>
  <c r="O11" i="47"/>
  <c r="N11" i="47"/>
  <c r="M11" i="47"/>
  <c r="BG10" i="47"/>
  <c r="D9" i="47" s="1"/>
  <c r="BD10" i="47"/>
  <c r="C9" i="47" s="1"/>
  <c r="BC10" i="47"/>
  <c r="BB10" i="47"/>
  <c r="BA10" i="47"/>
  <c r="AZ10" i="47"/>
  <c r="AY10" i="47"/>
  <c r="AX10" i="47"/>
  <c r="AW10" i="47"/>
  <c r="AV10" i="47"/>
  <c r="AU10" i="47"/>
  <c r="AT10" i="47"/>
  <c r="AS10" i="47"/>
  <c r="AR10" i="47"/>
  <c r="AQ10" i="47"/>
  <c r="AP10" i="47"/>
  <c r="AO10" i="47"/>
  <c r="AN10" i="47"/>
  <c r="AM10" i="47"/>
  <c r="AL10" i="47"/>
  <c r="AK10" i="47"/>
  <c r="AJ10" i="47"/>
  <c r="AI10" i="47"/>
  <c r="AH10" i="47"/>
  <c r="AG10" i="47"/>
  <c r="AF10" i="47"/>
  <c r="AE10" i="47"/>
  <c r="AD10" i="47"/>
  <c r="AC10" i="47"/>
  <c r="AB10" i="47"/>
  <c r="AA10" i="47"/>
  <c r="Z10" i="47"/>
  <c r="Y10" i="47"/>
  <c r="X10" i="47"/>
  <c r="W10" i="47"/>
  <c r="V10" i="47"/>
  <c r="U10" i="47"/>
  <c r="T10" i="47"/>
  <c r="S10" i="47"/>
  <c r="R10" i="47"/>
  <c r="Q10" i="47"/>
  <c r="P10" i="47"/>
  <c r="O10" i="47"/>
  <c r="N10" i="47"/>
  <c r="M10" i="47"/>
  <c r="BG9" i="47"/>
  <c r="BD9" i="47"/>
  <c r="C8" i="47" s="1"/>
  <c r="BC9" i="47"/>
  <c r="BB9" i="47"/>
  <c r="BA9" i="47"/>
  <c r="AZ9" i="47"/>
  <c r="AY9" i="47"/>
  <c r="AX9" i="47"/>
  <c r="AW9" i="47"/>
  <c r="AV9" i="47"/>
  <c r="AU9" i="47"/>
  <c r="AT9" i="47"/>
  <c r="AS9" i="47"/>
  <c r="AR9" i="47"/>
  <c r="AQ9" i="47"/>
  <c r="AP9" i="47"/>
  <c r="AO9" i="47"/>
  <c r="AN9" i="47"/>
  <c r="AM9" i="47"/>
  <c r="AL9" i="47"/>
  <c r="AK9" i="47"/>
  <c r="AJ9" i="47"/>
  <c r="AI9" i="47"/>
  <c r="AH9" i="47"/>
  <c r="AG9" i="47"/>
  <c r="AF9" i="47"/>
  <c r="AE9" i="47"/>
  <c r="AD9" i="47"/>
  <c r="AC9" i="47"/>
  <c r="AB9" i="47"/>
  <c r="AA9" i="47"/>
  <c r="Z9" i="47"/>
  <c r="Y9" i="47"/>
  <c r="X9" i="47"/>
  <c r="W9" i="47"/>
  <c r="V9" i="47"/>
  <c r="U9" i="47"/>
  <c r="T9" i="47"/>
  <c r="S9" i="47"/>
  <c r="R9" i="47"/>
  <c r="Q9" i="47"/>
  <c r="P9" i="47"/>
  <c r="O9" i="47"/>
  <c r="N9" i="47"/>
  <c r="M9" i="47"/>
  <c r="BG8" i="47"/>
  <c r="D7" i="47" s="1"/>
  <c r="BD8" i="47"/>
  <c r="C7" i="47" s="1"/>
  <c r="BC8" i="47"/>
  <c r="BB8" i="47"/>
  <c r="BA8" i="47"/>
  <c r="AZ8" i="47"/>
  <c r="AY8" i="47"/>
  <c r="AX8" i="47"/>
  <c r="AW8" i="47"/>
  <c r="AV8" i="47"/>
  <c r="AU8" i="47"/>
  <c r="AT8" i="47"/>
  <c r="AS8" i="47"/>
  <c r="AR8" i="47"/>
  <c r="AQ8" i="47"/>
  <c r="AP8" i="47"/>
  <c r="AO8" i="47"/>
  <c r="AN8" i="47"/>
  <c r="AM8" i="47"/>
  <c r="AL8" i="47"/>
  <c r="AK8" i="47"/>
  <c r="AJ8" i="47"/>
  <c r="AI8" i="47"/>
  <c r="AH8" i="47"/>
  <c r="AG8" i="47"/>
  <c r="AF8" i="47"/>
  <c r="AE8" i="47"/>
  <c r="AD8" i="47"/>
  <c r="AC8" i="47"/>
  <c r="AB8" i="47"/>
  <c r="AA8" i="47"/>
  <c r="Z8" i="47"/>
  <c r="Y8" i="47"/>
  <c r="X8" i="47"/>
  <c r="W8" i="47"/>
  <c r="V8" i="47"/>
  <c r="U8" i="47"/>
  <c r="T8" i="47"/>
  <c r="S8" i="47"/>
  <c r="R8" i="47"/>
  <c r="Q8" i="47"/>
  <c r="P8" i="47"/>
  <c r="O8" i="47"/>
  <c r="N8" i="47"/>
  <c r="M8" i="47"/>
  <c r="D8" i="47"/>
  <c r="BG7" i="47"/>
  <c r="D6" i="47" s="1"/>
  <c r="BD7" i="47"/>
  <c r="C6" i="47" s="1"/>
  <c r="BC7" i="47"/>
  <c r="BB7" i="47"/>
  <c r="BA7" i="47"/>
  <c r="AZ7" i="47"/>
  <c r="AY7" i="47"/>
  <c r="AX7" i="47"/>
  <c r="AW7" i="47"/>
  <c r="AV7" i="47"/>
  <c r="AU7" i="47"/>
  <c r="AT7" i="47"/>
  <c r="AS7" i="47"/>
  <c r="AR7" i="47"/>
  <c r="AQ7" i="47"/>
  <c r="AP7" i="47"/>
  <c r="AO7" i="47"/>
  <c r="AN7" i="47"/>
  <c r="AM7" i="47"/>
  <c r="AL7" i="47"/>
  <c r="AK7" i="47"/>
  <c r="AJ7" i="47"/>
  <c r="AI7" i="47"/>
  <c r="AH7" i="47"/>
  <c r="AG7" i="47"/>
  <c r="AF7" i="47"/>
  <c r="AE7" i="47"/>
  <c r="AD7" i="47"/>
  <c r="AC7" i="47"/>
  <c r="AB7" i="47"/>
  <c r="AA7" i="47"/>
  <c r="Z7" i="47"/>
  <c r="Y7" i="47"/>
  <c r="X7" i="47"/>
  <c r="W7" i="47"/>
  <c r="V7" i="47"/>
  <c r="U7" i="47"/>
  <c r="T7" i="47"/>
  <c r="S7" i="47"/>
  <c r="R7" i="47"/>
  <c r="Q7" i="47"/>
  <c r="P7" i="47"/>
  <c r="O7" i="47"/>
  <c r="N7" i="47"/>
  <c r="M7" i="47"/>
  <c r="BG6" i="47"/>
  <c r="D5" i="47" s="1"/>
  <c r="BD6" i="47"/>
  <c r="C5" i="47" s="1"/>
  <c r="BC6" i="47"/>
  <c r="BB6" i="47"/>
  <c r="BA6" i="47"/>
  <c r="AZ6" i="47"/>
  <c r="AY6" i="47"/>
  <c r="AX6" i="47"/>
  <c r="AW6" i="47"/>
  <c r="AV6" i="47"/>
  <c r="AU6" i="47"/>
  <c r="AT6" i="47"/>
  <c r="AS6" i="47"/>
  <c r="AR6" i="47"/>
  <c r="AQ6" i="47"/>
  <c r="AP6" i="47"/>
  <c r="AO6" i="47"/>
  <c r="AN6" i="47"/>
  <c r="AM6" i="47"/>
  <c r="AL6" i="47"/>
  <c r="AK6" i="47"/>
  <c r="AJ6" i="47"/>
  <c r="AI6" i="47"/>
  <c r="AH6" i="47"/>
  <c r="AG6" i="47"/>
  <c r="AF6" i="47"/>
  <c r="AE6" i="47"/>
  <c r="AD6" i="47"/>
  <c r="AC6" i="47"/>
  <c r="AB6" i="47"/>
  <c r="AA6" i="47"/>
  <c r="Z6" i="47"/>
  <c r="Y6" i="47"/>
  <c r="X6" i="47"/>
  <c r="W6" i="47"/>
  <c r="V6" i="47"/>
  <c r="U6" i="47"/>
  <c r="T6" i="47"/>
  <c r="S6" i="47"/>
  <c r="R6" i="47"/>
  <c r="Q6" i="47"/>
  <c r="P6" i="47"/>
  <c r="O6" i="47"/>
  <c r="N6" i="47"/>
  <c r="M6" i="47"/>
  <c r="BG5" i="47"/>
  <c r="D4" i="47" s="1"/>
  <c r="BD5" i="47"/>
  <c r="C4" i="47" s="1"/>
  <c r="BC5" i="47"/>
  <c r="BB5" i="47"/>
  <c r="BA5" i="47"/>
  <c r="AZ5" i="47"/>
  <c r="AY5" i="47"/>
  <c r="AX5" i="47"/>
  <c r="AW5" i="47"/>
  <c r="AV5" i="47"/>
  <c r="AU5" i="47"/>
  <c r="AT5" i="47"/>
  <c r="AS5" i="47"/>
  <c r="AR5" i="47"/>
  <c r="AQ5" i="47"/>
  <c r="AP5" i="47"/>
  <c r="AO5" i="47"/>
  <c r="AN5" i="47"/>
  <c r="AM5" i="47"/>
  <c r="AL5" i="47"/>
  <c r="AK5" i="47"/>
  <c r="AJ5" i="47"/>
  <c r="AI5" i="47"/>
  <c r="AH5" i="47"/>
  <c r="AG5" i="47"/>
  <c r="AF5" i="47"/>
  <c r="AE5" i="47"/>
  <c r="AD5" i="47"/>
  <c r="AC5" i="47"/>
  <c r="AB5" i="47"/>
  <c r="AA5" i="47"/>
  <c r="Z5" i="47"/>
  <c r="Y5" i="47"/>
  <c r="X5" i="47"/>
  <c r="W5" i="47"/>
  <c r="V5" i="47"/>
  <c r="U5" i="47"/>
  <c r="T5" i="47"/>
  <c r="S5" i="47"/>
  <c r="R5" i="47"/>
  <c r="Q5" i="47"/>
  <c r="P5" i="47"/>
  <c r="O5" i="47"/>
  <c r="N5" i="47"/>
  <c r="M5" i="47"/>
  <c r="BD4" i="47"/>
  <c r="BC4" i="47"/>
  <c r="BB4" i="47"/>
  <c r="BA4" i="47"/>
  <c r="AZ4" i="47"/>
  <c r="AY4" i="47"/>
  <c r="AX4" i="47"/>
  <c r="AW4" i="47"/>
  <c r="AV4" i="47"/>
  <c r="AU4" i="47"/>
  <c r="AT4" i="47"/>
  <c r="AS4" i="47"/>
  <c r="AR4" i="47"/>
  <c r="AQ4" i="47"/>
  <c r="AP4" i="47"/>
  <c r="AO4" i="47"/>
  <c r="AN4" i="47"/>
  <c r="AM4" i="47"/>
  <c r="AL4" i="47"/>
  <c r="AK4" i="47"/>
  <c r="AJ4" i="47"/>
  <c r="AI4" i="47"/>
  <c r="AH4" i="47"/>
  <c r="AG4" i="47"/>
  <c r="AF4" i="47"/>
  <c r="AE4" i="47"/>
  <c r="AD4" i="47"/>
  <c r="AC4" i="47"/>
  <c r="AB4" i="47"/>
  <c r="AA4" i="47"/>
  <c r="Z4" i="47"/>
  <c r="Y4" i="47"/>
  <c r="X4" i="47"/>
  <c r="W4" i="47"/>
  <c r="V4" i="47"/>
  <c r="U4" i="47"/>
  <c r="T4" i="47"/>
  <c r="S4" i="47"/>
  <c r="R4" i="47"/>
  <c r="Q4" i="47"/>
  <c r="P4" i="47"/>
  <c r="O4" i="47"/>
  <c r="N4" i="47"/>
  <c r="M4" i="47"/>
  <c r="BG16" i="46"/>
  <c r="D15" i="46" s="1"/>
  <c r="BD16" i="46"/>
  <c r="BC16" i="46"/>
  <c r="C15" i="46" s="1"/>
  <c r="BB16" i="46"/>
  <c r="BA16" i="46"/>
  <c r="AZ16" i="46"/>
  <c r="AY16" i="46"/>
  <c r="AX16" i="46"/>
  <c r="AW16" i="46"/>
  <c r="AV16" i="46"/>
  <c r="AU16" i="46"/>
  <c r="AT16" i="46"/>
  <c r="AS16" i="46"/>
  <c r="AR16" i="46"/>
  <c r="AQ16" i="46"/>
  <c r="AP16" i="46"/>
  <c r="AO16" i="46"/>
  <c r="AN16" i="46"/>
  <c r="AM16" i="46"/>
  <c r="AL16" i="46"/>
  <c r="AK16" i="46"/>
  <c r="AJ16" i="46"/>
  <c r="AI16" i="46"/>
  <c r="AH16" i="46"/>
  <c r="AG16" i="46"/>
  <c r="AF16" i="46"/>
  <c r="AE16" i="46"/>
  <c r="AD16" i="46"/>
  <c r="AC16" i="46"/>
  <c r="AB16" i="46"/>
  <c r="AA16" i="46"/>
  <c r="Z16" i="46"/>
  <c r="Y16" i="46"/>
  <c r="X16" i="46"/>
  <c r="W16" i="46"/>
  <c r="V16" i="46"/>
  <c r="U16" i="46"/>
  <c r="T16" i="46"/>
  <c r="S16" i="46"/>
  <c r="R16" i="46"/>
  <c r="Q16" i="46"/>
  <c r="P16" i="46"/>
  <c r="O16" i="46"/>
  <c r="N16" i="46"/>
  <c r="M16" i="46"/>
  <c r="BG15" i="46"/>
  <c r="D14" i="46" s="1"/>
  <c r="BD15" i="46"/>
  <c r="BC15" i="46"/>
  <c r="C14" i="46" s="1"/>
  <c r="BB15" i="46"/>
  <c r="BA15" i="46"/>
  <c r="AZ15" i="46"/>
  <c r="AY15" i="46"/>
  <c r="AX15" i="46"/>
  <c r="AW15" i="46"/>
  <c r="AV15" i="46"/>
  <c r="AU15" i="46"/>
  <c r="AT15" i="46"/>
  <c r="AS15" i="46"/>
  <c r="AR15" i="46"/>
  <c r="AQ15" i="46"/>
  <c r="AP15" i="46"/>
  <c r="AO15" i="46"/>
  <c r="AN15" i="46"/>
  <c r="AM15" i="46"/>
  <c r="AL15" i="46"/>
  <c r="AK15" i="46"/>
  <c r="AJ15" i="46"/>
  <c r="AI15" i="46"/>
  <c r="AH15" i="46"/>
  <c r="AG15" i="46"/>
  <c r="AF15" i="46"/>
  <c r="AE15" i="46"/>
  <c r="AD15" i="46"/>
  <c r="AC15" i="46"/>
  <c r="AB15" i="46"/>
  <c r="AA15" i="46"/>
  <c r="Z15" i="46"/>
  <c r="Y15" i="46"/>
  <c r="X15" i="46"/>
  <c r="W15" i="46"/>
  <c r="V15" i="46"/>
  <c r="U15" i="46"/>
  <c r="T15" i="46"/>
  <c r="S15" i="46"/>
  <c r="R15" i="46"/>
  <c r="Q15" i="46"/>
  <c r="P15" i="46"/>
  <c r="O15" i="46"/>
  <c r="N15" i="46"/>
  <c r="M15" i="46"/>
  <c r="BG14" i="46"/>
  <c r="D13" i="46" s="1"/>
  <c r="BD14" i="46"/>
  <c r="BC14" i="46"/>
  <c r="C13" i="46" s="1"/>
  <c r="BB14" i="46"/>
  <c r="BA14" i="46"/>
  <c r="AZ14" i="46"/>
  <c r="AY14" i="46"/>
  <c r="AX14" i="46"/>
  <c r="AW14" i="46"/>
  <c r="AV14" i="46"/>
  <c r="AU14" i="46"/>
  <c r="AT14" i="46"/>
  <c r="AS14" i="46"/>
  <c r="AR14" i="46"/>
  <c r="AQ14" i="46"/>
  <c r="AP14" i="46"/>
  <c r="AO14" i="46"/>
  <c r="AN14" i="46"/>
  <c r="AM14" i="46"/>
  <c r="AL14" i="46"/>
  <c r="AK14" i="46"/>
  <c r="AJ14" i="46"/>
  <c r="AI14" i="46"/>
  <c r="AH14" i="46"/>
  <c r="AG14" i="46"/>
  <c r="AF14" i="46"/>
  <c r="AE14" i="46"/>
  <c r="AD14" i="46"/>
  <c r="AC14" i="46"/>
  <c r="AB14" i="46"/>
  <c r="AA14" i="46"/>
  <c r="Z14" i="46"/>
  <c r="Y14" i="46"/>
  <c r="X14" i="46"/>
  <c r="W14" i="46"/>
  <c r="V14" i="46"/>
  <c r="U14" i="46"/>
  <c r="T14" i="46"/>
  <c r="S14" i="46"/>
  <c r="R14" i="46"/>
  <c r="Q14" i="46"/>
  <c r="P14" i="46"/>
  <c r="O14" i="46"/>
  <c r="N14" i="46"/>
  <c r="M14" i="46"/>
  <c r="BG13" i="46"/>
  <c r="D12" i="46" s="1"/>
  <c r="BD13" i="46"/>
  <c r="BC13" i="46"/>
  <c r="C12" i="46" s="1"/>
  <c r="BB13" i="46"/>
  <c r="BA13" i="46"/>
  <c r="AZ13" i="46"/>
  <c r="AY13" i="46"/>
  <c r="AX13" i="46"/>
  <c r="AW13" i="46"/>
  <c r="AV13" i="46"/>
  <c r="AU13" i="46"/>
  <c r="AT13" i="46"/>
  <c r="AS13" i="46"/>
  <c r="AR13" i="46"/>
  <c r="AQ13" i="46"/>
  <c r="AP13" i="46"/>
  <c r="AO13" i="46"/>
  <c r="AN13" i="46"/>
  <c r="AM13" i="46"/>
  <c r="AL13" i="46"/>
  <c r="AK13" i="46"/>
  <c r="AJ13" i="46"/>
  <c r="AI13" i="46"/>
  <c r="AH13" i="46"/>
  <c r="AG13" i="46"/>
  <c r="AF13" i="46"/>
  <c r="AE13" i="46"/>
  <c r="AD13" i="46"/>
  <c r="AC13" i="46"/>
  <c r="AB13" i="46"/>
  <c r="AA13" i="46"/>
  <c r="Z13" i="46"/>
  <c r="Y13" i="46"/>
  <c r="X13" i="46"/>
  <c r="W13" i="46"/>
  <c r="V13" i="46"/>
  <c r="U13" i="46"/>
  <c r="T13" i="46"/>
  <c r="S13" i="46"/>
  <c r="R13" i="46"/>
  <c r="Q13" i="46"/>
  <c r="P13" i="46"/>
  <c r="O13" i="46"/>
  <c r="N13" i="46"/>
  <c r="M13" i="46"/>
  <c r="BG12" i="46"/>
  <c r="D11" i="46" s="1"/>
  <c r="BD12" i="46"/>
  <c r="BC12" i="46"/>
  <c r="C11" i="46" s="1"/>
  <c r="BB12" i="46"/>
  <c r="BA12" i="46"/>
  <c r="AZ12" i="46"/>
  <c r="AY12" i="46"/>
  <c r="AX12" i="46"/>
  <c r="AW12" i="46"/>
  <c r="AV12" i="46"/>
  <c r="AU12" i="46"/>
  <c r="AT12" i="46"/>
  <c r="AS12" i="46"/>
  <c r="AR12" i="46"/>
  <c r="AQ12" i="46"/>
  <c r="AP12" i="46"/>
  <c r="AO12" i="46"/>
  <c r="AN12" i="46"/>
  <c r="AM12" i="46"/>
  <c r="AL12" i="46"/>
  <c r="AK12" i="46"/>
  <c r="AJ12" i="46"/>
  <c r="AI12" i="46"/>
  <c r="AH12" i="46"/>
  <c r="AG12" i="46"/>
  <c r="AF12" i="46"/>
  <c r="AE12" i="46"/>
  <c r="AD12" i="46"/>
  <c r="AC12" i="46"/>
  <c r="AB12" i="46"/>
  <c r="AA12" i="46"/>
  <c r="Z12" i="46"/>
  <c r="Y12" i="46"/>
  <c r="X12" i="46"/>
  <c r="W12" i="46"/>
  <c r="V12" i="46"/>
  <c r="U12" i="46"/>
  <c r="T12" i="46"/>
  <c r="S12" i="46"/>
  <c r="R12" i="46"/>
  <c r="Q12" i="46"/>
  <c r="P12" i="46"/>
  <c r="O12" i="46"/>
  <c r="N12" i="46"/>
  <c r="M12" i="46"/>
  <c r="BG11" i="46"/>
  <c r="D10" i="46" s="1"/>
  <c r="BD11" i="46"/>
  <c r="BC11" i="46"/>
  <c r="C10" i="46" s="1"/>
  <c r="BB11" i="46"/>
  <c r="BA11" i="46"/>
  <c r="AZ11" i="46"/>
  <c r="AY11" i="46"/>
  <c r="AX11" i="46"/>
  <c r="AW11" i="46"/>
  <c r="AV11" i="46"/>
  <c r="AU11" i="46"/>
  <c r="AT11" i="46"/>
  <c r="AS11" i="46"/>
  <c r="AR11" i="46"/>
  <c r="AQ11" i="46"/>
  <c r="AP11" i="46"/>
  <c r="AO11" i="46"/>
  <c r="AN11" i="46"/>
  <c r="AM11" i="46"/>
  <c r="AL11" i="46"/>
  <c r="AK11" i="46"/>
  <c r="AJ11" i="46"/>
  <c r="AI11" i="46"/>
  <c r="AH11" i="46"/>
  <c r="AG11" i="46"/>
  <c r="AF11" i="46"/>
  <c r="AE11" i="46"/>
  <c r="AD11" i="46"/>
  <c r="AC11" i="46"/>
  <c r="AB11" i="46"/>
  <c r="AA11" i="46"/>
  <c r="Z11" i="46"/>
  <c r="Y11" i="46"/>
  <c r="X11" i="46"/>
  <c r="W11" i="46"/>
  <c r="V11" i="46"/>
  <c r="U11" i="46"/>
  <c r="T11" i="46"/>
  <c r="S11" i="46"/>
  <c r="R11" i="46"/>
  <c r="Q11" i="46"/>
  <c r="P11" i="46"/>
  <c r="O11" i="46"/>
  <c r="N11" i="46"/>
  <c r="M11" i="46"/>
  <c r="BG10" i="46"/>
  <c r="D9" i="46" s="1"/>
  <c r="BD10" i="46"/>
  <c r="BC10" i="46"/>
  <c r="C9" i="46" s="1"/>
  <c r="BB10" i="46"/>
  <c r="BA10" i="46"/>
  <c r="AZ10" i="46"/>
  <c r="AY10" i="46"/>
  <c r="AX10" i="46"/>
  <c r="AW10" i="46"/>
  <c r="AV10" i="46"/>
  <c r="AU10" i="46"/>
  <c r="AT10" i="46"/>
  <c r="AS10" i="46"/>
  <c r="AR10" i="46"/>
  <c r="AQ10" i="46"/>
  <c r="AP10" i="46"/>
  <c r="AO10" i="46"/>
  <c r="AN10" i="46"/>
  <c r="AM10" i="46"/>
  <c r="AL10" i="46"/>
  <c r="AK10" i="46"/>
  <c r="AJ10" i="46"/>
  <c r="AI10" i="46"/>
  <c r="AH10" i="46"/>
  <c r="AG10" i="46"/>
  <c r="AF10" i="46"/>
  <c r="AE10" i="46"/>
  <c r="AD10" i="46"/>
  <c r="AC10" i="46"/>
  <c r="AB10" i="46"/>
  <c r="AA10" i="46"/>
  <c r="Z10" i="46"/>
  <c r="Y10" i="46"/>
  <c r="X10" i="46"/>
  <c r="W10" i="46"/>
  <c r="V10" i="46"/>
  <c r="U10" i="46"/>
  <c r="T10" i="46"/>
  <c r="S10" i="46"/>
  <c r="R10" i="46"/>
  <c r="Q10" i="46"/>
  <c r="P10" i="46"/>
  <c r="O10" i="46"/>
  <c r="N10" i="46"/>
  <c r="M10" i="46"/>
  <c r="BG9" i="46"/>
  <c r="BD9" i="46"/>
  <c r="BC9" i="46"/>
  <c r="C8" i="46" s="1"/>
  <c r="BB9" i="46"/>
  <c r="BA9" i="46"/>
  <c r="AZ9" i="46"/>
  <c r="AY9" i="46"/>
  <c r="AX9" i="46"/>
  <c r="AW9" i="46"/>
  <c r="AV9" i="46"/>
  <c r="AU9" i="46"/>
  <c r="AT9" i="46"/>
  <c r="AS9" i="46"/>
  <c r="AR9" i="46"/>
  <c r="AQ9" i="46"/>
  <c r="AP9" i="46"/>
  <c r="AO9" i="46"/>
  <c r="AN9" i="46"/>
  <c r="AM9" i="46"/>
  <c r="AL9" i="46"/>
  <c r="AK9" i="46"/>
  <c r="AJ9" i="46"/>
  <c r="AI9" i="46"/>
  <c r="AH9" i="46"/>
  <c r="AG9" i="46"/>
  <c r="AF9" i="46"/>
  <c r="AE9" i="46"/>
  <c r="AD9" i="46"/>
  <c r="AC9" i="46"/>
  <c r="AB9" i="46"/>
  <c r="AA9" i="46"/>
  <c r="Z9" i="46"/>
  <c r="Y9" i="46"/>
  <c r="X9" i="46"/>
  <c r="W9" i="46"/>
  <c r="V9" i="46"/>
  <c r="U9" i="46"/>
  <c r="T9" i="46"/>
  <c r="S9" i="46"/>
  <c r="R9" i="46"/>
  <c r="Q9" i="46"/>
  <c r="P9" i="46"/>
  <c r="O9" i="46"/>
  <c r="N9" i="46"/>
  <c r="M9" i="46"/>
  <c r="BG8" i="46"/>
  <c r="BD8" i="46"/>
  <c r="BC8" i="46"/>
  <c r="C7" i="46" s="1"/>
  <c r="BB8" i="46"/>
  <c r="BA8" i="46"/>
  <c r="AZ8" i="46"/>
  <c r="AY8" i="46"/>
  <c r="AX8" i="46"/>
  <c r="AW8" i="46"/>
  <c r="AV8" i="46"/>
  <c r="AU8" i="46"/>
  <c r="AT8" i="46"/>
  <c r="AS8" i="46"/>
  <c r="AR8" i="46"/>
  <c r="AQ8" i="46"/>
  <c r="AP8" i="46"/>
  <c r="AO8" i="46"/>
  <c r="AN8" i="46"/>
  <c r="AM8" i="46"/>
  <c r="AL8" i="46"/>
  <c r="AK8" i="46"/>
  <c r="AJ8" i="46"/>
  <c r="AI8" i="46"/>
  <c r="AH8" i="46"/>
  <c r="AG8" i="46"/>
  <c r="AF8" i="46"/>
  <c r="AE8" i="46"/>
  <c r="AD8" i="46"/>
  <c r="AC8" i="46"/>
  <c r="AB8" i="46"/>
  <c r="AA8" i="46"/>
  <c r="Z8" i="46"/>
  <c r="Y8" i="46"/>
  <c r="X8" i="46"/>
  <c r="W8" i="46"/>
  <c r="V8" i="46"/>
  <c r="U8" i="46"/>
  <c r="T8" i="46"/>
  <c r="S8" i="46"/>
  <c r="R8" i="46"/>
  <c r="Q8" i="46"/>
  <c r="P8" i="46"/>
  <c r="O8" i="46"/>
  <c r="N8" i="46"/>
  <c r="M8" i="46"/>
  <c r="D8" i="46"/>
  <c r="BG7" i="46"/>
  <c r="D6" i="46" s="1"/>
  <c r="BD7" i="46"/>
  <c r="BC7" i="46"/>
  <c r="C6" i="46" s="1"/>
  <c r="BB7" i="46"/>
  <c r="BA7" i="46"/>
  <c r="AZ7" i="46"/>
  <c r="AY7" i="46"/>
  <c r="AX7" i="46"/>
  <c r="AW7" i="46"/>
  <c r="AV7" i="46"/>
  <c r="AU7" i="46"/>
  <c r="AT7" i="46"/>
  <c r="AS7" i="46"/>
  <c r="AR7" i="46"/>
  <c r="AQ7" i="46"/>
  <c r="AP7" i="46"/>
  <c r="AO7" i="46"/>
  <c r="AN7" i="46"/>
  <c r="AM7" i="46"/>
  <c r="AL7" i="46"/>
  <c r="AK7" i="46"/>
  <c r="AJ7" i="46"/>
  <c r="AI7" i="46"/>
  <c r="AH7" i="46"/>
  <c r="AG7" i="46"/>
  <c r="AF7" i="46"/>
  <c r="AE7" i="46"/>
  <c r="AD7" i="46"/>
  <c r="AC7" i="46"/>
  <c r="AB7" i="46"/>
  <c r="AA7" i="46"/>
  <c r="Z7" i="46"/>
  <c r="Y7" i="46"/>
  <c r="X7" i="46"/>
  <c r="W7" i="46"/>
  <c r="V7" i="46"/>
  <c r="U7" i="46"/>
  <c r="T7" i="46"/>
  <c r="S7" i="46"/>
  <c r="R7" i="46"/>
  <c r="Q7" i="46"/>
  <c r="P7" i="46"/>
  <c r="O7" i="46"/>
  <c r="N7" i="46"/>
  <c r="M7" i="46"/>
  <c r="D7" i="46"/>
  <c r="BG6" i="46"/>
  <c r="D5" i="46" s="1"/>
  <c r="BD6" i="46"/>
  <c r="BC6" i="46"/>
  <c r="C5" i="46" s="1"/>
  <c r="BB6" i="46"/>
  <c r="BA6" i="46"/>
  <c r="AZ6" i="46"/>
  <c r="AY6" i="46"/>
  <c r="AX6" i="46"/>
  <c r="AW6" i="46"/>
  <c r="AV6" i="46"/>
  <c r="AU6" i="46"/>
  <c r="AT6" i="46"/>
  <c r="AS6" i="46"/>
  <c r="AR6" i="46"/>
  <c r="AQ6" i="46"/>
  <c r="AP6" i="46"/>
  <c r="AO6" i="46"/>
  <c r="AN6" i="46"/>
  <c r="AM6" i="46"/>
  <c r="AL6" i="46"/>
  <c r="AK6" i="46"/>
  <c r="AJ6" i="46"/>
  <c r="AI6" i="46"/>
  <c r="AH6" i="46"/>
  <c r="AG6" i="46"/>
  <c r="AF6" i="46"/>
  <c r="AE6" i="46"/>
  <c r="AD6" i="46"/>
  <c r="AC6" i="46"/>
  <c r="AB6" i="46"/>
  <c r="AA6" i="46"/>
  <c r="Z6" i="46"/>
  <c r="Y6" i="46"/>
  <c r="X6" i="46"/>
  <c r="W6" i="46"/>
  <c r="V6" i="46"/>
  <c r="U6" i="46"/>
  <c r="T6" i="46"/>
  <c r="S6" i="46"/>
  <c r="R6" i="46"/>
  <c r="Q6" i="46"/>
  <c r="P6" i="46"/>
  <c r="O6" i="46"/>
  <c r="N6" i="46"/>
  <c r="M6" i="46"/>
  <c r="BG5" i="46"/>
  <c r="D4" i="46" s="1"/>
  <c r="BD5" i="46"/>
  <c r="BC5" i="46"/>
  <c r="C4" i="46" s="1"/>
  <c r="BB5" i="46"/>
  <c r="BA5" i="46"/>
  <c r="AZ5" i="46"/>
  <c r="AY5" i="46"/>
  <c r="AX5" i="46"/>
  <c r="AW5" i="46"/>
  <c r="AV5" i="46"/>
  <c r="AU5" i="46"/>
  <c r="AT5" i="46"/>
  <c r="AS5" i="46"/>
  <c r="AR5" i="46"/>
  <c r="AQ5" i="46"/>
  <c r="AP5" i="46"/>
  <c r="AO5" i="46"/>
  <c r="AN5" i="46"/>
  <c r="AM5" i="46"/>
  <c r="AL5" i="46"/>
  <c r="AK5" i="46"/>
  <c r="AJ5" i="46"/>
  <c r="AI5" i="46"/>
  <c r="AH5" i="46"/>
  <c r="AG5" i="46"/>
  <c r="AF5" i="46"/>
  <c r="AE5" i="46"/>
  <c r="AD5" i="46"/>
  <c r="AC5" i="46"/>
  <c r="AB5" i="46"/>
  <c r="AA5" i="46"/>
  <c r="Z5" i="46"/>
  <c r="Y5" i="46"/>
  <c r="X5" i="46"/>
  <c r="W5" i="46"/>
  <c r="V5" i="46"/>
  <c r="U5" i="46"/>
  <c r="T5" i="46"/>
  <c r="S5" i="46"/>
  <c r="R5" i="46"/>
  <c r="Q5" i="46"/>
  <c r="P5" i="46"/>
  <c r="O5" i="46"/>
  <c r="N5" i="46"/>
  <c r="M5" i="46"/>
  <c r="BD4" i="46"/>
  <c r="BC4" i="46"/>
  <c r="BB4" i="46"/>
  <c r="BA4" i="46"/>
  <c r="AZ4" i="46"/>
  <c r="AY4" i="46"/>
  <c r="AX4" i="46"/>
  <c r="AW4" i="46"/>
  <c r="AV4" i="46"/>
  <c r="AU4" i="46"/>
  <c r="AT4" i="46"/>
  <c r="AS4" i="46"/>
  <c r="AR4" i="46"/>
  <c r="AQ4" i="46"/>
  <c r="AP4" i="46"/>
  <c r="AO4" i="46"/>
  <c r="AN4" i="46"/>
  <c r="AM4" i="46"/>
  <c r="AL4" i="46"/>
  <c r="AK4" i="46"/>
  <c r="AJ4" i="46"/>
  <c r="AI4" i="46"/>
  <c r="AH4" i="46"/>
  <c r="AG4" i="46"/>
  <c r="AF4" i="46"/>
  <c r="AE4" i="46"/>
  <c r="AD4" i="46"/>
  <c r="AC4" i="46"/>
  <c r="AB4" i="46"/>
  <c r="AA4" i="46"/>
  <c r="Z4" i="46"/>
  <c r="Y4" i="46"/>
  <c r="X4" i="46"/>
  <c r="W4" i="46"/>
  <c r="V4" i="46"/>
  <c r="U4" i="46"/>
  <c r="T4" i="46"/>
  <c r="S4" i="46"/>
  <c r="R4" i="46"/>
  <c r="Q4" i="46"/>
  <c r="P4" i="46"/>
  <c r="O4" i="46"/>
  <c r="N4" i="46"/>
  <c r="M4" i="46"/>
  <c r="C14" i="45"/>
  <c r="BH16" i="45"/>
  <c r="D15" i="45" s="1"/>
  <c r="BE16" i="45"/>
  <c r="BD16" i="45"/>
  <c r="BC16" i="45"/>
  <c r="C15" i="45" s="1"/>
  <c r="BB16" i="45"/>
  <c r="BA16" i="45"/>
  <c r="AZ16" i="45"/>
  <c r="AY16" i="45"/>
  <c r="AX16" i="45"/>
  <c r="AW16" i="45"/>
  <c r="AV16" i="45"/>
  <c r="AU16" i="45"/>
  <c r="AT16" i="45"/>
  <c r="AS16" i="45"/>
  <c r="AR16" i="45"/>
  <c r="AQ16" i="45"/>
  <c r="AP16" i="45"/>
  <c r="AO16" i="45"/>
  <c r="AN16" i="45"/>
  <c r="AM16" i="45"/>
  <c r="AL16" i="45"/>
  <c r="AK16" i="45"/>
  <c r="AJ16" i="45"/>
  <c r="AI16" i="45"/>
  <c r="AH16" i="45"/>
  <c r="AG16" i="45"/>
  <c r="AF16" i="45"/>
  <c r="AE16" i="45"/>
  <c r="AD16" i="45"/>
  <c r="AC16" i="45"/>
  <c r="AB16" i="45"/>
  <c r="AA16" i="45"/>
  <c r="Z16" i="45"/>
  <c r="Y16" i="45"/>
  <c r="X16" i="45"/>
  <c r="W16" i="45"/>
  <c r="V16" i="45"/>
  <c r="U16" i="45"/>
  <c r="T16" i="45"/>
  <c r="S16" i="45"/>
  <c r="R16" i="45"/>
  <c r="Q16" i="45"/>
  <c r="P16" i="45"/>
  <c r="O16" i="45"/>
  <c r="N16" i="45"/>
  <c r="BH15" i="45"/>
  <c r="D14" i="45" s="1"/>
  <c r="BE15" i="45"/>
  <c r="BD15" i="45"/>
  <c r="BC15" i="45"/>
  <c r="BB15" i="45"/>
  <c r="BA15" i="45"/>
  <c r="AZ15" i="45"/>
  <c r="AY15" i="45"/>
  <c r="AX15" i="45"/>
  <c r="AW15" i="45"/>
  <c r="AV15" i="45"/>
  <c r="AU15" i="45"/>
  <c r="AT15" i="45"/>
  <c r="AS15" i="45"/>
  <c r="AR15" i="45"/>
  <c r="AQ15" i="45"/>
  <c r="AP15" i="45"/>
  <c r="AO15" i="45"/>
  <c r="AN15" i="45"/>
  <c r="AM15" i="45"/>
  <c r="AL15" i="45"/>
  <c r="AK15" i="45"/>
  <c r="AJ15" i="45"/>
  <c r="AI15" i="45"/>
  <c r="AH15" i="45"/>
  <c r="AG15" i="45"/>
  <c r="AF15" i="45"/>
  <c r="AE15" i="45"/>
  <c r="AD15" i="45"/>
  <c r="AC15" i="45"/>
  <c r="AB15" i="45"/>
  <c r="AA15" i="45"/>
  <c r="Z15" i="45"/>
  <c r="Y15" i="45"/>
  <c r="X15" i="45"/>
  <c r="W15" i="45"/>
  <c r="V15" i="45"/>
  <c r="U15" i="45"/>
  <c r="T15" i="45"/>
  <c r="S15" i="45"/>
  <c r="R15" i="45"/>
  <c r="Q15" i="45"/>
  <c r="P15" i="45"/>
  <c r="O15" i="45"/>
  <c r="N15" i="45"/>
  <c r="BH14" i="45"/>
  <c r="D13" i="45" s="1"/>
  <c r="BE14" i="45"/>
  <c r="BD14" i="45"/>
  <c r="BC14" i="45"/>
  <c r="C13" i="45" s="1"/>
  <c r="BB14" i="45"/>
  <c r="BA14" i="45"/>
  <c r="AZ14" i="45"/>
  <c r="AY14" i="45"/>
  <c r="AX14" i="45"/>
  <c r="AW14" i="45"/>
  <c r="AV14" i="45"/>
  <c r="AU14" i="45"/>
  <c r="AT14" i="45"/>
  <c r="AS14" i="45"/>
  <c r="AR14" i="45"/>
  <c r="AQ14" i="45"/>
  <c r="AP14" i="45"/>
  <c r="AO14" i="45"/>
  <c r="AN14" i="45"/>
  <c r="AM14" i="45"/>
  <c r="AL14" i="45"/>
  <c r="AK14" i="45"/>
  <c r="AJ14" i="45"/>
  <c r="AI14" i="45"/>
  <c r="AH14" i="45"/>
  <c r="AG14" i="45"/>
  <c r="AF14" i="45"/>
  <c r="AE14" i="45"/>
  <c r="AD14" i="45"/>
  <c r="AC14" i="45"/>
  <c r="AB14" i="45"/>
  <c r="AA14" i="45"/>
  <c r="Z14" i="45"/>
  <c r="Y14" i="45"/>
  <c r="X14" i="45"/>
  <c r="W14" i="45"/>
  <c r="V14" i="45"/>
  <c r="U14" i="45"/>
  <c r="T14" i="45"/>
  <c r="S14" i="45"/>
  <c r="R14" i="45"/>
  <c r="Q14" i="45"/>
  <c r="P14" i="45"/>
  <c r="O14" i="45"/>
  <c r="N14" i="45"/>
  <c r="BH13" i="45"/>
  <c r="D12" i="45" s="1"/>
  <c r="BE13" i="45"/>
  <c r="BD13" i="45"/>
  <c r="BC13" i="45"/>
  <c r="C12" i="45" s="1"/>
  <c r="BB13" i="45"/>
  <c r="BA13" i="45"/>
  <c r="AZ13" i="45"/>
  <c r="AY13" i="45"/>
  <c r="AX13" i="45"/>
  <c r="AW13" i="45"/>
  <c r="AV13" i="45"/>
  <c r="AU13" i="45"/>
  <c r="AT13" i="45"/>
  <c r="AS13" i="45"/>
  <c r="AR13" i="45"/>
  <c r="AQ13" i="45"/>
  <c r="AP13" i="45"/>
  <c r="AO13" i="45"/>
  <c r="AN13" i="45"/>
  <c r="AM13" i="45"/>
  <c r="AL13" i="45"/>
  <c r="AK13" i="45"/>
  <c r="AJ13" i="45"/>
  <c r="AI13" i="45"/>
  <c r="AH13" i="45"/>
  <c r="AG13" i="45"/>
  <c r="AF13" i="45"/>
  <c r="AE13" i="45"/>
  <c r="AD13" i="45"/>
  <c r="AC13" i="45"/>
  <c r="AB13" i="45"/>
  <c r="AA13" i="45"/>
  <c r="Z13" i="45"/>
  <c r="Y13" i="45"/>
  <c r="X13" i="45"/>
  <c r="W13" i="45"/>
  <c r="V13" i="45"/>
  <c r="U13" i="45"/>
  <c r="T13" i="45"/>
  <c r="S13" i="45"/>
  <c r="R13" i="45"/>
  <c r="Q13" i="45"/>
  <c r="P13" i="45"/>
  <c r="O13" i="45"/>
  <c r="N13" i="45"/>
  <c r="BH12" i="45"/>
  <c r="D11" i="45" s="1"/>
  <c r="BE12" i="45"/>
  <c r="BD12" i="45"/>
  <c r="BC12" i="45"/>
  <c r="C11" i="45" s="1"/>
  <c r="BB12" i="45"/>
  <c r="BA12" i="45"/>
  <c r="AZ12" i="45"/>
  <c r="AY12" i="45"/>
  <c r="AX12" i="45"/>
  <c r="AW12" i="45"/>
  <c r="AV12" i="45"/>
  <c r="AU12" i="45"/>
  <c r="AT12" i="45"/>
  <c r="AS12" i="45"/>
  <c r="AR12" i="45"/>
  <c r="AQ12" i="45"/>
  <c r="AP12" i="45"/>
  <c r="AO12" i="45"/>
  <c r="AN12" i="45"/>
  <c r="AM12" i="45"/>
  <c r="AL12" i="45"/>
  <c r="AK12" i="45"/>
  <c r="AJ12" i="45"/>
  <c r="AI12" i="45"/>
  <c r="AH12" i="45"/>
  <c r="AG12" i="45"/>
  <c r="AF12" i="45"/>
  <c r="AE12" i="45"/>
  <c r="AD12" i="45"/>
  <c r="AC12" i="45"/>
  <c r="AB12" i="45"/>
  <c r="AA12" i="45"/>
  <c r="Z12" i="45"/>
  <c r="Y12" i="45"/>
  <c r="X12" i="45"/>
  <c r="W12" i="45"/>
  <c r="V12" i="45"/>
  <c r="U12" i="45"/>
  <c r="T12" i="45"/>
  <c r="S12" i="45"/>
  <c r="R12" i="45"/>
  <c r="Q12" i="45"/>
  <c r="P12" i="45"/>
  <c r="O12" i="45"/>
  <c r="N12" i="45"/>
  <c r="BH11" i="45"/>
  <c r="D10" i="45" s="1"/>
  <c r="BE11" i="45"/>
  <c r="BD11" i="45"/>
  <c r="BC11" i="45"/>
  <c r="C10" i="45" s="1"/>
  <c r="BB11" i="45"/>
  <c r="BA11" i="45"/>
  <c r="AZ11" i="45"/>
  <c r="AY11" i="45"/>
  <c r="AX11" i="45"/>
  <c r="AW11" i="45"/>
  <c r="AV11" i="45"/>
  <c r="AU11" i="45"/>
  <c r="AT11" i="45"/>
  <c r="AS11" i="45"/>
  <c r="AR11" i="45"/>
  <c r="AQ11" i="45"/>
  <c r="AP11" i="45"/>
  <c r="AO11" i="45"/>
  <c r="AN11" i="45"/>
  <c r="AM11" i="45"/>
  <c r="AL11" i="45"/>
  <c r="AK11" i="45"/>
  <c r="AJ11" i="45"/>
  <c r="AI11" i="45"/>
  <c r="AH11" i="45"/>
  <c r="AG11" i="45"/>
  <c r="AF11" i="45"/>
  <c r="AE11" i="45"/>
  <c r="AD11" i="45"/>
  <c r="AC11" i="45"/>
  <c r="AB11" i="45"/>
  <c r="AA11" i="45"/>
  <c r="Z11" i="45"/>
  <c r="Y11" i="45"/>
  <c r="X11" i="45"/>
  <c r="W11" i="45"/>
  <c r="V11" i="45"/>
  <c r="U11" i="45"/>
  <c r="T11" i="45"/>
  <c r="S11" i="45"/>
  <c r="R11" i="45"/>
  <c r="Q11" i="45"/>
  <c r="P11" i="45"/>
  <c r="O11" i="45"/>
  <c r="N11" i="45"/>
  <c r="BH10" i="45"/>
  <c r="D9" i="45" s="1"/>
  <c r="BE10" i="45"/>
  <c r="BD10" i="45"/>
  <c r="BC10" i="45"/>
  <c r="C9" i="45" s="1"/>
  <c r="BB10" i="45"/>
  <c r="BA10" i="45"/>
  <c r="AZ10" i="45"/>
  <c r="AY10" i="45"/>
  <c r="AX10" i="45"/>
  <c r="AW10" i="45"/>
  <c r="AV10" i="45"/>
  <c r="AU10" i="45"/>
  <c r="AT10" i="45"/>
  <c r="AS10" i="45"/>
  <c r="AR10" i="45"/>
  <c r="AQ10" i="45"/>
  <c r="AP10" i="45"/>
  <c r="AO10" i="45"/>
  <c r="AN10" i="45"/>
  <c r="AM10" i="45"/>
  <c r="AL10" i="45"/>
  <c r="AK10" i="45"/>
  <c r="AJ10" i="45"/>
  <c r="AI10" i="45"/>
  <c r="AH10" i="45"/>
  <c r="AG10" i="45"/>
  <c r="AF10" i="45"/>
  <c r="AE10" i="45"/>
  <c r="AD10" i="45"/>
  <c r="AC10" i="45"/>
  <c r="AB10" i="45"/>
  <c r="AA10" i="45"/>
  <c r="Z10" i="45"/>
  <c r="Y10" i="45"/>
  <c r="X10" i="45"/>
  <c r="W10" i="45"/>
  <c r="V10" i="45"/>
  <c r="U10" i="45"/>
  <c r="T10" i="45"/>
  <c r="S10" i="45"/>
  <c r="R10" i="45"/>
  <c r="Q10" i="45"/>
  <c r="P10" i="45"/>
  <c r="O10" i="45"/>
  <c r="N10" i="45"/>
  <c r="BH9" i="45"/>
  <c r="D8" i="45" s="1"/>
  <c r="BE9" i="45"/>
  <c r="BD9" i="45"/>
  <c r="BC9" i="45"/>
  <c r="C8" i="45" s="1"/>
  <c r="BB9" i="45"/>
  <c r="BA9" i="45"/>
  <c r="AZ9" i="45"/>
  <c r="AY9" i="45"/>
  <c r="AX9" i="45"/>
  <c r="AW9" i="45"/>
  <c r="AV9" i="45"/>
  <c r="AU9" i="45"/>
  <c r="AT9" i="45"/>
  <c r="AS9" i="45"/>
  <c r="AR9" i="45"/>
  <c r="AQ9" i="45"/>
  <c r="AP9" i="45"/>
  <c r="AO9" i="45"/>
  <c r="AN9" i="45"/>
  <c r="AM9" i="45"/>
  <c r="AL9" i="45"/>
  <c r="AK9" i="45"/>
  <c r="AJ9" i="45"/>
  <c r="AI9" i="45"/>
  <c r="AH9" i="45"/>
  <c r="AG9" i="45"/>
  <c r="AF9" i="45"/>
  <c r="AE9" i="45"/>
  <c r="AD9" i="45"/>
  <c r="AC9" i="45"/>
  <c r="AB9" i="45"/>
  <c r="AA9" i="45"/>
  <c r="Z9" i="45"/>
  <c r="Y9" i="45"/>
  <c r="X9" i="45"/>
  <c r="W9" i="45"/>
  <c r="V9" i="45"/>
  <c r="U9" i="45"/>
  <c r="T9" i="45"/>
  <c r="S9" i="45"/>
  <c r="R9" i="45"/>
  <c r="Q9" i="45"/>
  <c r="P9" i="45"/>
  <c r="O9" i="45"/>
  <c r="N9" i="45"/>
  <c r="BH8" i="45"/>
  <c r="D7" i="45" s="1"/>
  <c r="BE8" i="45"/>
  <c r="BD8" i="45"/>
  <c r="BC8" i="45"/>
  <c r="C7" i="45" s="1"/>
  <c r="BB8" i="45"/>
  <c r="BA8" i="45"/>
  <c r="AZ8" i="45"/>
  <c r="AY8" i="45"/>
  <c r="AX8" i="45"/>
  <c r="AW8" i="45"/>
  <c r="AV8" i="45"/>
  <c r="AU8" i="45"/>
  <c r="AT8" i="45"/>
  <c r="AS8" i="45"/>
  <c r="AR8" i="45"/>
  <c r="AQ8" i="45"/>
  <c r="AP8" i="45"/>
  <c r="AO8" i="45"/>
  <c r="AN8" i="45"/>
  <c r="AM8" i="45"/>
  <c r="AL8" i="45"/>
  <c r="AK8" i="45"/>
  <c r="AJ8" i="45"/>
  <c r="AI8" i="45"/>
  <c r="AH8" i="45"/>
  <c r="AG8" i="45"/>
  <c r="AF8" i="45"/>
  <c r="AE8" i="45"/>
  <c r="AD8" i="45"/>
  <c r="AC8" i="45"/>
  <c r="AB8" i="45"/>
  <c r="AA8" i="45"/>
  <c r="Z8" i="45"/>
  <c r="Y8" i="45"/>
  <c r="X8" i="45"/>
  <c r="W8" i="45"/>
  <c r="V8" i="45"/>
  <c r="U8" i="45"/>
  <c r="T8" i="45"/>
  <c r="S8" i="45"/>
  <c r="R8" i="45"/>
  <c r="Q8" i="45"/>
  <c r="P8" i="45"/>
  <c r="O8" i="45"/>
  <c r="N8" i="45"/>
  <c r="BH7" i="45"/>
  <c r="BE7" i="45"/>
  <c r="BD7" i="45"/>
  <c r="BC7" i="45"/>
  <c r="C6" i="45" s="1"/>
  <c r="BB7" i="45"/>
  <c r="BA7" i="45"/>
  <c r="AZ7" i="45"/>
  <c r="AY7" i="45"/>
  <c r="AX7" i="45"/>
  <c r="AW7" i="45"/>
  <c r="AV7" i="45"/>
  <c r="AU7" i="45"/>
  <c r="AT7" i="45"/>
  <c r="AS7" i="45"/>
  <c r="AR7" i="45"/>
  <c r="AQ7" i="45"/>
  <c r="AP7" i="45"/>
  <c r="AO7" i="45"/>
  <c r="AN7" i="45"/>
  <c r="AM7" i="45"/>
  <c r="AL7" i="45"/>
  <c r="AK7" i="45"/>
  <c r="AJ7" i="45"/>
  <c r="AI7" i="45"/>
  <c r="AH7" i="45"/>
  <c r="AG7" i="45"/>
  <c r="AF7" i="45"/>
  <c r="AE7" i="45"/>
  <c r="AD7" i="45"/>
  <c r="AC7" i="45"/>
  <c r="AB7" i="45"/>
  <c r="AA7" i="45"/>
  <c r="Z7" i="45"/>
  <c r="Y7" i="45"/>
  <c r="X7" i="45"/>
  <c r="W7" i="45"/>
  <c r="V7" i="45"/>
  <c r="U7" i="45"/>
  <c r="T7" i="45"/>
  <c r="S7" i="45"/>
  <c r="R7" i="45"/>
  <c r="Q7" i="45"/>
  <c r="P7" i="45"/>
  <c r="O7" i="45"/>
  <c r="N7" i="45"/>
  <c r="BH6" i="45"/>
  <c r="D5" i="45" s="1"/>
  <c r="BE6" i="45"/>
  <c r="BD6" i="45"/>
  <c r="BC6" i="45"/>
  <c r="C5" i="45" s="1"/>
  <c r="BB6" i="45"/>
  <c r="BA6" i="45"/>
  <c r="AZ6" i="45"/>
  <c r="AY6" i="45"/>
  <c r="AX6" i="45"/>
  <c r="AW6" i="45"/>
  <c r="AV6" i="45"/>
  <c r="AU6" i="45"/>
  <c r="AT6" i="45"/>
  <c r="AS6" i="45"/>
  <c r="AR6" i="45"/>
  <c r="AQ6" i="45"/>
  <c r="AP6" i="45"/>
  <c r="AO6" i="45"/>
  <c r="AN6" i="45"/>
  <c r="AM6" i="45"/>
  <c r="AL6" i="45"/>
  <c r="AK6" i="45"/>
  <c r="AJ6" i="45"/>
  <c r="AI6" i="45"/>
  <c r="AH6" i="45"/>
  <c r="AG6" i="45"/>
  <c r="AF6" i="45"/>
  <c r="AE6" i="45"/>
  <c r="AD6" i="45"/>
  <c r="AC6" i="45"/>
  <c r="AB6" i="45"/>
  <c r="AA6" i="45"/>
  <c r="Z6" i="45"/>
  <c r="Y6" i="45"/>
  <c r="X6" i="45"/>
  <c r="W6" i="45"/>
  <c r="V6" i="45"/>
  <c r="U6" i="45"/>
  <c r="T6" i="45"/>
  <c r="S6" i="45"/>
  <c r="R6" i="45"/>
  <c r="Q6" i="45"/>
  <c r="P6" i="45"/>
  <c r="O6" i="45"/>
  <c r="N6" i="45"/>
  <c r="D6" i="45"/>
  <c r="BH5" i="45"/>
  <c r="D4" i="45" s="1"/>
  <c r="BE5" i="45"/>
  <c r="BD5" i="45"/>
  <c r="BC5" i="45"/>
  <c r="C4" i="45" s="1"/>
  <c r="BB5" i="45"/>
  <c r="BA5" i="45"/>
  <c r="AZ5" i="45"/>
  <c r="AY5" i="45"/>
  <c r="AX5" i="45"/>
  <c r="AW5" i="45"/>
  <c r="AV5" i="45"/>
  <c r="AU5" i="45"/>
  <c r="AT5" i="45"/>
  <c r="AS5" i="45"/>
  <c r="AR5" i="45"/>
  <c r="AQ5" i="45"/>
  <c r="AP5" i="45"/>
  <c r="AO5" i="45"/>
  <c r="AN5" i="45"/>
  <c r="AM5" i="45"/>
  <c r="AL5" i="45"/>
  <c r="AK5" i="45"/>
  <c r="AJ5" i="45"/>
  <c r="AI5" i="45"/>
  <c r="AH5" i="45"/>
  <c r="AG5" i="45"/>
  <c r="AF5" i="45"/>
  <c r="AE5" i="45"/>
  <c r="AD5" i="45"/>
  <c r="AC5" i="45"/>
  <c r="AB5" i="45"/>
  <c r="AA5" i="45"/>
  <c r="Z5" i="45"/>
  <c r="Y5" i="45"/>
  <c r="X5" i="45"/>
  <c r="W5" i="45"/>
  <c r="V5" i="45"/>
  <c r="U5" i="45"/>
  <c r="T5" i="45"/>
  <c r="S5" i="45"/>
  <c r="R5" i="45"/>
  <c r="Q5" i="45"/>
  <c r="P5" i="45"/>
  <c r="O5" i="45"/>
  <c r="N5" i="45"/>
  <c r="BE4" i="45"/>
  <c r="BD4" i="45"/>
  <c r="BC4" i="45"/>
  <c r="BB4" i="45"/>
  <c r="BA4" i="45"/>
  <c r="AZ4" i="45"/>
  <c r="AY4" i="45"/>
  <c r="AX4" i="45"/>
  <c r="AW4" i="45"/>
  <c r="AV4" i="45"/>
  <c r="AU4" i="45"/>
  <c r="AT4" i="45"/>
  <c r="AS4" i="45"/>
  <c r="AR4" i="45"/>
  <c r="AQ4" i="45"/>
  <c r="AP4" i="45"/>
  <c r="AO4" i="45"/>
  <c r="AN4" i="45"/>
  <c r="AM4" i="45"/>
  <c r="AL4" i="45"/>
  <c r="AK4" i="45"/>
  <c r="AJ4" i="45"/>
  <c r="AI4" i="45"/>
  <c r="AH4" i="45"/>
  <c r="AG4" i="45"/>
  <c r="AF4" i="45"/>
  <c r="AE4" i="45"/>
  <c r="AD4" i="45"/>
  <c r="AC4" i="45"/>
  <c r="AB4" i="45"/>
  <c r="AA4" i="45"/>
  <c r="Z4" i="45"/>
  <c r="Y4" i="45"/>
  <c r="X4" i="45"/>
  <c r="W4" i="45"/>
  <c r="V4" i="45"/>
  <c r="U4" i="45"/>
  <c r="T4" i="45"/>
  <c r="S4" i="45"/>
  <c r="R4" i="45"/>
  <c r="Q4" i="45"/>
  <c r="P4" i="45"/>
  <c r="O4" i="45"/>
  <c r="N4" i="45"/>
  <c r="BH16" i="44"/>
  <c r="D15" i="44" s="1"/>
  <c r="BE16" i="44"/>
  <c r="BD16" i="44"/>
  <c r="BC16" i="44"/>
  <c r="BB16" i="44"/>
  <c r="C15" i="44" s="1"/>
  <c r="BA16" i="44"/>
  <c r="AZ16" i="44"/>
  <c r="AY16" i="44"/>
  <c r="AX16" i="44"/>
  <c r="AW16" i="44"/>
  <c r="AV16" i="44"/>
  <c r="AU16" i="44"/>
  <c r="AT16" i="44"/>
  <c r="AS16" i="44"/>
  <c r="AR16" i="44"/>
  <c r="AQ16" i="44"/>
  <c r="AP16" i="44"/>
  <c r="AO16" i="44"/>
  <c r="AN16" i="44"/>
  <c r="AM16" i="44"/>
  <c r="AL16" i="44"/>
  <c r="AK16" i="44"/>
  <c r="AJ16" i="44"/>
  <c r="AI16" i="44"/>
  <c r="AH16" i="44"/>
  <c r="AG16" i="44"/>
  <c r="AF16" i="44"/>
  <c r="AE16" i="44"/>
  <c r="AD16" i="44"/>
  <c r="AC16" i="44"/>
  <c r="AB16" i="44"/>
  <c r="AA16" i="44"/>
  <c r="Z16" i="44"/>
  <c r="Y16" i="44"/>
  <c r="X16" i="44"/>
  <c r="W16" i="44"/>
  <c r="V16" i="44"/>
  <c r="U16" i="44"/>
  <c r="T16" i="44"/>
  <c r="S16" i="44"/>
  <c r="R16" i="44"/>
  <c r="Q16" i="44"/>
  <c r="P16" i="44"/>
  <c r="O16" i="44"/>
  <c r="N16" i="44"/>
  <c r="BH15" i="44"/>
  <c r="BE15" i="44"/>
  <c r="BD15" i="44"/>
  <c r="BC15" i="44"/>
  <c r="BB15" i="44"/>
  <c r="C14" i="44" s="1"/>
  <c r="BA15" i="44"/>
  <c r="AZ15" i="44"/>
  <c r="AY15" i="44"/>
  <c r="AX15" i="44"/>
  <c r="AW15" i="44"/>
  <c r="AV15" i="44"/>
  <c r="AU15" i="44"/>
  <c r="AT15" i="44"/>
  <c r="AS15" i="44"/>
  <c r="AR15" i="44"/>
  <c r="AQ15" i="44"/>
  <c r="AP15" i="44"/>
  <c r="AO15" i="44"/>
  <c r="AN15" i="44"/>
  <c r="AM15" i="44"/>
  <c r="AL15" i="44"/>
  <c r="AK15" i="44"/>
  <c r="AJ15" i="44"/>
  <c r="AI15" i="44"/>
  <c r="AH15" i="44"/>
  <c r="AG15" i="44"/>
  <c r="AF15" i="44"/>
  <c r="AE15" i="44"/>
  <c r="AD15" i="44"/>
  <c r="AC15" i="44"/>
  <c r="AB15" i="44"/>
  <c r="AA15" i="44"/>
  <c r="Z15" i="44"/>
  <c r="Y15" i="44"/>
  <c r="X15" i="44"/>
  <c r="W15" i="44"/>
  <c r="V15" i="44"/>
  <c r="U15" i="44"/>
  <c r="T15" i="44"/>
  <c r="S15" i="44"/>
  <c r="R15" i="44"/>
  <c r="Q15" i="44"/>
  <c r="P15" i="44"/>
  <c r="O15" i="44"/>
  <c r="N15" i="44"/>
  <c r="BH14" i="44"/>
  <c r="BE14" i="44"/>
  <c r="BD14" i="44"/>
  <c r="BC14" i="44"/>
  <c r="BB14" i="44"/>
  <c r="C13" i="44" s="1"/>
  <c r="BA14" i="44"/>
  <c r="AZ14" i="44"/>
  <c r="AY14" i="44"/>
  <c r="AX14" i="44"/>
  <c r="AW14" i="44"/>
  <c r="AV14" i="44"/>
  <c r="AU14" i="44"/>
  <c r="AT14" i="44"/>
  <c r="AS14" i="44"/>
  <c r="AR14" i="44"/>
  <c r="AQ14" i="44"/>
  <c r="AP14" i="44"/>
  <c r="AO14" i="44"/>
  <c r="AN14" i="44"/>
  <c r="AM14" i="44"/>
  <c r="AL14" i="44"/>
  <c r="AK14" i="44"/>
  <c r="AJ14" i="44"/>
  <c r="AI14" i="44"/>
  <c r="AH14" i="44"/>
  <c r="AG14" i="44"/>
  <c r="AF14" i="44"/>
  <c r="AE14" i="44"/>
  <c r="AD14" i="44"/>
  <c r="AC14" i="44"/>
  <c r="AB14" i="44"/>
  <c r="AA14" i="44"/>
  <c r="Z14" i="44"/>
  <c r="Y14" i="44"/>
  <c r="X14" i="44"/>
  <c r="W14" i="44"/>
  <c r="V14" i="44"/>
  <c r="U14" i="44"/>
  <c r="T14" i="44"/>
  <c r="S14" i="44"/>
  <c r="R14" i="44"/>
  <c r="Q14" i="44"/>
  <c r="P14" i="44"/>
  <c r="O14" i="44"/>
  <c r="N14" i="44"/>
  <c r="D14" i="44"/>
  <c r="BH13" i="44"/>
  <c r="BE13" i="44"/>
  <c r="BD13" i="44"/>
  <c r="BC13" i="44"/>
  <c r="BB13" i="44"/>
  <c r="C12" i="44" s="1"/>
  <c r="BA13" i="44"/>
  <c r="AZ13" i="44"/>
  <c r="AY13" i="44"/>
  <c r="AX13" i="44"/>
  <c r="AW13" i="44"/>
  <c r="AV13" i="44"/>
  <c r="AU13" i="44"/>
  <c r="AT13" i="44"/>
  <c r="AS13" i="44"/>
  <c r="AR13" i="44"/>
  <c r="AQ13" i="44"/>
  <c r="AP13" i="44"/>
  <c r="AO13" i="44"/>
  <c r="AN13" i="44"/>
  <c r="AM13" i="44"/>
  <c r="AL13" i="44"/>
  <c r="AK13" i="44"/>
  <c r="AJ13" i="44"/>
  <c r="AI13" i="44"/>
  <c r="AH13" i="44"/>
  <c r="AG13" i="44"/>
  <c r="AF13" i="44"/>
  <c r="AE13" i="44"/>
  <c r="AD13" i="44"/>
  <c r="AC13" i="44"/>
  <c r="AB13" i="44"/>
  <c r="AA13" i="44"/>
  <c r="Z13" i="44"/>
  <c r="Y13" i="44"/>
  <c r="X13" i="44"/>
  <c r="W13" i="44"/>
  <c r="V13" i="44"/>
  <c r="U13" i="44"/>
  <c r="T13" i="44"/>
  <c r="S13" i="44"/>
  <c r="R13" i="44"/>
  <c r="Q13" i="44"/>
  <c r="P13" i="44"/>
  <c r="O13" i="44"/>
  <c r="N13" i="44"/>
  <c r="D13" i="44"/>
  <c r="BH12" i="44"/>
  <c r="D11" i="44" s="1"/>
  <c r="BE12" i="44"/>
  <c r="BD12" i="44"/>
  <c r="BC12" i="44"/>
  <c r="BB12" i="44"/>
  <c r="C11" i="44" s="1"/>
  <c r="BA12" i="44"/>
  <c r="AZ12" i="44"/>
  <c r="AY12" i="44"/>
  <c r="AX12" i="44"/>
  <c r="AW12" i="44"/>
  <c r="AV12" i="44"/>
  <c r="AU12" i="44"/>
  <c r="AT12" i="44"/>
  <c r="AS12" i="44"/>
  <c r="AR12" i="44"/>
  <c r="AQ12" i="44"/>
  <c r="AP12" i="44"/>
  <c r="AO12" i="44"/>
  <c r="AN12" i="44"/>
  <c r="AM12" i="44"/>
  <c r="AL12" i="44"/>
  <c r="AK12" i="44"/>
  <c r="AJ12" i="44"/>
  <c r="AI12" i="44"/>
  <c r="AH12" i="44"/>
  <c r="AG12" i="44"/>
  <c r="AF12" i="44"/>
  <c r="AE12" i="44"/>
  <c r="AD12" i="44"/>
  <c r="AC12" i="44"/>
  <c r="AB12" i="44"/>
  <c r="AA12" i="44"/>
  <c r="Z12" i="44"/>
  <c r="Y12" i="44"/>
  <c r="X12" i="44"/>
  <c r="W12" i="44"/>
  <c r="V12" i="44"/>
  <c r="U12" i="44"/>
  <c r="T12" i="44"/>
  <c r="S12" i="44"/>
  <c r="R12" i="44"/>
  <c r="Q12" i="44"/>
  <c r="P12" i="44"/>
  <c r="O12" i="44"/>
  <c r="N12" i="44"/>
  <c r="D12" i="44"/>
  <c r="BH11" i="44"/>
  <c r="D10" i="44" s="1"/>
  <c r="BE11" i="44"/>
  <c r="BD11" i="44"/>
  <c r="BC11" i="44"/>
  <c r="BB11" i="44"/>
  <c r="C10" i="44" s="1"/>
  <c r="BA11" i="44"/>
  <c r="AZ11" i="44"/>
  <c r="AY11" i="44"/>
  <c r="AX11" i="44"/>
  <c r="AW11" i="44"/>
  <c r="AV11" i="44"/>
  <c r="AU11" i="44"/>
  <c r="AT11" i="44"/>
  <c r="AS11" i="44"/>
  <c r="AR11" i="44"/>
  <c r="AQ11" i="44"/>
  <c r="AP11" i="44"/>
  <c r="AO11" i="44"/>
  <c r="AN11" i="44"/>
  <c r="AM11" i="44"/>
  <c r="AL11" i="44"/>
  <c r="AK11" i="44"/>
  <c r="AJ11" i="44"/>
  <c r="AI11" i="44"/>
  <c r="AH11" i="44"/>
  <c r="AG11" i="44"/>
  <c r="AF11" i="44"/>
  <c r="AE11" i="44"/>
  <c r="AD11" i="44"/>
  <c r="AC11" i="44"/>
  <c r="AB11" i="44"/>
  <c r="AA11" i="44"/>
  <c r="Z11" i="44"/>
  <c r="Y11" i="44"/>
  <c r="X11" i="44"/>
  <c r="W11" i="44"/>
  <c r="V11" i="44"/>
  <c r="U11" i="44"/>
  <c r="T11" i="44"/>
  <c r="S11" i="44"/>
  <c r="R11" i="44"/>
  <c r="Q11" i="44"/>
  <c r="P11" i="44"/>
  <c r="O11" i="44"/>
  <c r="N11" i="44"/>
  <c r="BH10" i="44"/>
  <c r="BE10" i="44"/>
  <c r="BD10" i="44"/>
  <c r="BC10" i="44"/>
  <c r="BB10" i="44"/>
  <c r="C9" i="44" s="1"/>
  <c r="BA10" i="44"/>
  <c r="AZ10" i="44"/>
  <c r="AY10" i="44"/>
  <c r="AX10" i="44"/>
  <c r="AW10" i="44"/>
  <c r="AV10" i="44"/>
  <c r="AU10" i="44"/>
  <c r="AT10" i="44"/>
  <c r="AS10" i="44"/>
  <c r="AR10" i="44"/>
  <c r="AQ10" i="44"/>
  <c r="AP10" i="44"/>
  <c r="AO10" i="44"/>
  <c r="AN10" i="44"/>
  <c r="AM10" i="44"/>
  <c r="AL10" i="44"/>
  <c r="AK10" i="44"/>
  <c r="AJ10" i="44"/>
  <c r="AI10" i="44"/>
  <c r="AH10" i="44"/>
  <c r="AG10" i="44"/>
  <c r="AF10" i="44"/>
  <c r="AE10" i="44"/>
  <c r="AD10" i="44"/>
  <c r="AC10" i="44"/>
  <c r="AB10" i="44"/>
  <c r="AA10" i="44"/>
  <c r="Z10" i="44"/>
  <c r="Y10" i="44"/>
  <c r="X10" i="44"/>
  <c r="W10" i="44"/>
  <c r="V10" i="44"/>
  <c r="U10" i="44"/>
  <c r="T10" i="44"/>
  <c r="S10" i="44"/>
  <c r="R10" i="44"/>
  <c r="Q10" i="44"/>
  <c r="P10" i="44"/>
  <c r="O10" i="44"/>
  <c r="N10" i="44"/>
  <c r="BH9" i="44"/>
  <c r="D8" i="44" s="1"/>
  <c r="BE9" i="44"/>
  <c r="BD9" i="44"/>
  <c r="BC9" i="44"/>
  <c r="BB9" i="44"/>
  <c r="C8" i="44" s="1"/>
  <c r="BA9" i="44"/>
  <c r="AZ9" i="44"/>
  <c r="AY9" i="44"/>
  <c r="AX9" i="44"/>
  <c r="AW9" i="44"/>
  <c r="AV9" i="44"/>
  <c r="AU9" i="44"/>
  <c r="AT9" i="44"/>
  <c r="AS9" i="44"/>
  <c r="AR9" i="44"/>
  <c r="AQ9" i="44"/>
  <c r="AP9" i="44"/>
  <c r="AO9" i="44"/>
  <c r="AN9" i="44"/>
  <c r="AM9" i="44"/>
  <c r="AL9" i="44"/>
  <c r="AK9" i="44"/>
  <c r="AJ9" i="44"/>
  <c r="AI9" i="44"/>
  <c r="AH9" i="44"/>
  <c r="AG9" i="44"/>
  <c r="AF9" i="44"/>
  <c r="AE9" i="44"/>
  <c r="AD9" i="44"/>
  <c r="AC9" i="44"/>
  <c r="AB9" i="44"/>
  <c r="AA9" i="44"/>
  <c r="Z9" i="44"/>
  <c r="Y9" i="44"/>
  <c r="X9" i="44"/>
  <c r="W9" i="44"/>
  <c r="V9" i="44"/>
  <c r="U9" i="44"/>
  <c r="T9" i="44"/>
  <c r="S9" i="44"/>
  <c r="R9" i="44"/>
  <c r="Q9" i="44"/>
  <c r="P9" i="44"/>
  <c r="O9" i="44"/>
  <c r="N9" i="44"/>
  <c r="D9" i="44"/>
  <c r="BH8" i="44"/>
  <c r="BE8" i="44"/>
  <c r="BD8" i="44"/>
  <c r="BC8" i="44"/>
  <c r="BB8" i="44"/>
  <c r="C7" i="44" s="1"/>
  <c r="BA8" i="44"/>
  <c r="AZ8" i="44"/>
  <c r="AY8" i="44"/>
  <c r="AX8" i="44"/>
  <c r="AW8" i="44"/>
  <c r="AV8" i="44"/>
  <c r="AU8" i="44"/>
  <c r="AT8" i="44"/>
  <c r="AS8" i="44"/>
  <c r="AR8" i="44"/>
  <c r="AQ8" i="44"/>
  <c r="AP8" i="44"/>
  <c r="AO8" i="44"/>
  <c r="AN8" i="44"/>
  <c r="AM8" i="44"/>
  <c r="AL8" i="44"/>
  <c r="AK8" i="44"/>
  <c r="AJ8" i="44"/>
  <c r="AI8" i="44"/>
  <c r="AH8" i="44"/>
  <c r="AG8" i="44"/>
  <c r="AF8" i="44"/>
  <c r="AE8" i="44"/>
  <c r="AD8" i="44"/>
  <c r="AC8" i="44"/>
  <c r="AB8" i="44"/>
  <c r="AA8" i="44"/>
  <c r="Z8" i="44"/>
  <c r="Y8" i="44"/>
  <c r="X8" i="44"/>
  <c r="W8" i="44"/>
  <c r="V8" i="44"/>
  <c r="U8" i="44"/>
  <c r="T8" i="44"/>
  <c r="S8" i="44"/>
  <c r="R8" i="44"/>
  <c r="Q8" i="44"/>
  <c r="P8" i="44"/>
  <c r="O8" i="44"/>
  <c r="N8" i="44"/>
  <c r="BH7" i="44"/>
  <c r="D6" i="44" s="1"/>
  <c r="BE7" i="44"/>
  <c r="BD7" i="44"/>
  <c r="BC7" i="44"/>
  <c r="BB7" i="44"/>
  <c r="C6" i="44" s="1"/>
  <c r="BA7" i="44"/>
  <c r="AZ7" i="44"/>
  <c r="AY7" i="44"/>
  <c r="AX7" i="44"/>
  <c r="AW7" i="44"/>
  <c r="AV7" i="44"/>
  <c r="AU7" i="44"/>
  <c r="AT7" i="44"/>
  <c r="AS7" i="44"/>
  <c r="AR7" i="44"/>
  <c r="AQ7" i="44"/>
  <c r="AP7" i="44"/>
  <c r="AO7" i="44"/>
  <c r="AN7" i="44"/>
  <c r="AM7" i="44"/>
  <c r="AL7" i="44"/>
  <c r="AK7" i="44"/>
  <c r="AJ7" i="44"/>
  <c r="AI7" i="44"/>
  <c r="AH7" i="44"/>
  <c r="AG7" i="44"/>
  <c r="AF7" i="44"/>
  <c r="AE7" i="44"/>
  <c r="AD7" i="44"/>
  <c r="AC7" i="44"/>
  <c r="AB7" i="44"/>
  <c r="AA7" i="44"/>
  <c r="Z7" i="44"/>
  <c r="Y7" i="44"/>
  <c r="X7" i="44"/>
  <c r="W7" i="44"/>
  <c r="V7" i="44"/>
  <c r="U7" i="44"/>
  <c r="T7" i="44"/>
  <c r="S7" i="44"/>
  <c r="R7" i="44"/>
  <c r="Q7" i="44"/>
  <c r="P7" i="44"/>
  <c r="O7" i="44"/>
  <c r="N7" i="44"/>
  <c r="D7" i="44"/>
  <c r="BH6" i="44"/>
  <c r="BE6" i="44"/>
  <c r="BD6" i="44"/>
  <c r="BC6" i="44"/>
  <c r="BB6" i="44"/>
  <c r="C5" i="44" s="1"/>
  <c r="BA6" i="44"/>
  <c r="AZ6" i="44"/>
  <c r="AY6" i="44"/>
  <c r="AX6" i="44"/>
  <c r="AW6" i="44"/>
  <c r="AV6" i="44"/>
  <c r="AU6" i="44"/>
  <c r="AT6" i="44"/>
  <c r="AS6" i="44"/>
  <c r="AR6" i="44"/>
  <c r="AQ6" i="44"/>
  <c r="AP6" i="44"/>
  <c r="AO6" i="44"/>
  <c r="AN6" i="44"/>
  <c r="AM6" i="44"/>
  <c r="AL6" i="44"/>
  <c r="AK6" i="44"/>
  <c r="AJ6" i="44"/>
  <c r="AI6" i="44"/>
  <c r="AH6" i="44"/>
  <c r="AG6" i="44"/>
  <c r="AF6" i="44"/>
  <c r="AE6" i="44"/>
  <c r="AD6" i="44"/>
  <c r="AC6" i="44"/>
  <c r="AB6" i="44"/>
  <c r="AA6" i="44"/>
  <c r="Z6" i="44"/>
  <c r="Y6" i="44"/>
  <c r="X6" i="44"/>
  <c r="W6" i="44"/>
  <c r="V6" i="44"/>
  <c r="U6" i="44"/>
  <c r="T6" i="44"/>
  <c r="S6" i="44"/>
  <c r="R6" i="44"/>
  <c r="Q6" i="44"/>
  <c r="P6" i="44"/>
  <c r="O6" i="44"/>
  <c r="N6" i="44"/>
  <c r="BH5" i="44"/>
  <c r="D4" i="44" s="1"/>
  <c r="BE5" i="44"/>
  <c r="BD5" i="44"/>
  <c r="BC5" i="44"/>
  <c r="BB5" i="44"/>
  <c r="C4" i="44" s="1"/>
  <c r="BA5" i="44"/>
  <c r="AZ5" i="44"/>
  <c r="AY5" i="44"/>
  <c r="AX5" i="44"/>
  <c r="AW5" i="44"/>
  <c r="AV5" i="44"/>
  <c r="AU5" i="44"/>
  <c r="AT5" i="44"/>
  <c r="AS5" i="44"/>
  <c r="AR5" i="44"/>
  <c r="AQ5" i="44"/>
  <c r="AP5" i="44"/>
  <c r="AO5" i="44"/>
  <c r="AN5" i="44"/>
  <c r="AM5" i="44"/>
  <c r="AL5" i="44"/>
  <c r="AK5" i="44"/>
  <c r="AJ5" i="44"/>
  <c r="AI5" i="44"/>
  <c r="AH5" i="44"/>
  <c r="AG5" i="44"/>
  <c r="AF5" i="44"/>
  <c r="AE5" i="44"/>
  <c r="AD5" i="44"/>
  <c r="AC5" i="44"/>
  <c r="AB5" i="44"/>
  <c r="AA5" i="44"/>
  <c r="Z5" i="44"/>
  <c r="Y5" i="44"/>
  <c r="X5" i="44"/>
  <c r="W5" i="44"/>
  <c r="V5" i="44"/>
  <c r="U5" i="44"/>
  <c r="T5" i="44"/>
  <c r="S5" i="44"/>
  <c r="R5" i="44"/>
  <c r="Q5" i="44"/>
  <c r="P5" i="44"/>
  <c r="O5" i="44"/>
  <c r="N5" i="44"/>
  <c r="D5" i="44"/>
  <c r="BE4" i="44"/>
  <c r="BD4" i="44"/>
  <c r="BC4" i="44"/>
  <c r="BB4" i="44"/>
  <c r="BA4" i="44"/>
  <c r="AZ4" i="44"/>
  <c r="AY4" i="44"/>
  <c r="AX4" i="44"/>
  <c r="AW4" i="44"/>
  <c r="AV4" i="44"/>
  <c r="AU4" i="44"/>
  <c r="AT4" i="44"/>
  <c r="AS4" i="44"/>
  <c r="AR4" i="44"/>
  <c r="AQ4" i="44"/>
  <c r="AP4" i="44"/>
  <c r="AO4" i="44"/>
  <c r="AN4" i="44"/>
  <c r="AM4" i="44"/>
  <c r="AL4" i="44"/>
  <c r="AK4" i="44"/>
  <c r="AJ4" i="44"/>
  <c r="AI4" i="44"/>
  <c r="AH4" i="44"/>
  <c r="AG4" i="44"/>
  <c r="AF4" i="44"/>
  <c r="AE4" i="44"/>
  <c r="AD4" i="44"/>
  <c r="AC4" i="44"/>
  <c r="AB4" i="44"/>
  <c r="AA4" i="44"/>
  <c r="Z4" i="44"/>
  <c r="Y4" i="44"/>
  <c r="X4" i="44"/>
  <c r="W4" i="44"/>
  <c r="V4" i="44"/>
  <c r="U4" i="44"/>
  <c r="T4" i="44"/>
  <c r="S4" i="44"/>
  <c r="R4" i="44"/>
  <c r="Q4" i="44"/>
  <c r="P4" i="44"/>
  <c r="O4" i="44"/>
  <c r="N4" i="44"/>
  <c r="BH16" i="43"/>
  <c r="BE16" i="43"/>
  <c r="BD16" i="43"/>
  <c r="BC16" i="43"/>
  <c r="BB16" i="43"/>
  <c r="BA16" i="43"/>
  <c r="C15" i="43" s="1"/>
  <c r="AZ16" i="43"/>
  <c r="AY16" i="43"/>
  <c r="AX16" i="43"/>
  <c r="AW16" i="43"/>
  <c r="AV16" i="43"/>
  <c r="AU16" i="43"/>
  <c r="AT16" i="43"/>
  <c r="AS16" i="43"/>
  <c r="AR16" i="43"/>
  <c r="AQ16" i="43"/>
  <c r="AP16" i="43"/>
  <c r="AO16" i="43"/>
  <c r="AN16" i="43"/>
  <c r="AM16" i="43"/>
  <c r="AL16" i="43"/>
  <c r="AK16" i="43"/>
  <c r="AJ16" i="43"/>
  <c r="AI16" i="43"/>
  <c r="AH16" i="43"/>
  <c r="AG16" i="43"/>
  <c r="AF16" i="43"/>
  <c r="AE16" i="43"/>
  <c r="AD16" i="43"/>
  <c r="AC16" i="43"/>
  <c r="AB16" i="43"/>
  <c r="AA16" i="43"/>
  <c r="Z16" i="43"/>
  <c r="Y16" i="43"/>
  <c r="X16" i="43"/>
  <c r="W16" i="43"/>
  <c r="V16" i="43"/>
  <c r="U16" i="43"/>
  <c r="T16" i="43"/>
  <c r="S16" i="43"/>
  <c r="R16" i="43"/>
  <c r="Q16" i="43"/>
  <c r="P16" i="43"/>
  <c r="O16" i="43"/>
  <c r="N16" i="43"/>
  <c r="BH15" i="43"/>
  <c r="BE15" i="43"/>
  <c r="BD15" i="43"/>
  <c r="BC15" i="43"/>
  <c r="BB15" i="43"/>
  <c r="BA15" i="43"/>
  <c r="C14" i="43" s="1"/>
  <c r="AZ15" i="43"/>
  <c r="AY15" i="43"/>
  <c r="AX15" i="43"/>
  <c r="AW15" i="43"/>
  <c r="AV15" i="43"/>
  <c r="AU15" i="43"/>
  <c r="AT15" i="43"/>
  <c r="AS15" i="43"/>
  <c r="AR15" i="43"/>
  <c r="AQ15" i="43"/>
  <c r="AP15" i="43"/>
  <c r="AO15" i="43"/>
  <c r="AN15" i="43"/>
  <c r="AM15" i="43"/>
  <c r="AL15" i="43"/>
  <c r="AK15" i="43"/>
  <c r="AJ15" i="43"/>
  <c r="AI15" i="43"/>
  <c r="AH15" i="43"/>
  <c r="AG15" i="43"/>
  <c r="AF15" i="43"/>
  <c r="AE15" i="43"/>
  <c r="AD15" i="43"/>
  <c r="AC15" i="43"/>
  <c r="AB15" i="43"/>
  <c r="AA15" i="43"/>
  <c r="Z15" i="43"/>
  <c r="Y15" i="43"/>
  <c r="X15" i="43"/>
  <c r="W15" i="43"/>
  <c r="V15" i="43"/>
  <c r="U15" i="43"/>
  <c r="T15" i="43"/>
  <c r="S15" i="43"/>
  <c r="R15" i="43"/>
  <c r="Q15" i="43"/>
  <c r="P15" i="43"/>
  <c r="O15" i="43"/>
  <c r="N15" i="43"/>
  <c r="D15" i="43"/>
  <c r="BH14" i="43"/>
  <c r="D13" i="43" s="1"/>
  <c r="BE14" i="43"/>
  <c r="BD14" i="43"/>
  <c r="BC14" i="43"/>
  <c r="BB14" i="43"/>
  <c r="BA14" i="43"/>
  <c r="C13" i="43" s="1"/>
  <c r="AZ14" i="43"/>
  <c r="AY14" i="43"/>
  <c r="AX14" i="43"/>
  <c r="AW14" i="43"/>
  <c r="AV14" i="43"/>
  <c r="AU14" i="43"/>
  <c r="AT14" i="43"/>
  <c r="AS14" i="43"/>
  <c r="AR14" i="43"/>
  <c r="AQ14" i="43"/>
  <c r="AP14" i="43"/>
  <c r="AO14" i="43"/>
  <c r="AN14" i="43"/>
  <c r="AM14" i="43"/>
  <c r="AL14" i="43"/>
  <c r="AK14" i="43"/>
  <c r="AJ14" i="43"/>
  <c r="AI14" i="43"/>
  <c r="AH14" i="43"/>
  <c r="AG14" i="43"/>
  <c r="AF14" i="43"/>
  <c r="AE14" i="43"/>
  <c r="AD14" i="43"/>
  <c r="AC14" i="43"/>
  <c r="AB14" i="43"/>
  <c r="AA14" i="43"/>
  <c r="Z14" i="43"/>
  <c r="Y14" i="43"/>
  <c r="X14" i="43"/>
  <c r="W14" i="43"/>
  <c r="V14" i="43"/>
  <c r="U14" i="43"/>
  <c r="T14" i="43"/>
  <c r="S14" i="43"/>
  <c r="R14" i="43"/>
  <c r="Q14" i="43"/>
  <c r="P14" i="43"/>
  <c r="O14" i="43"/>
  <c r="N14" i="43"/>
  <c r="D14" i="43"/>
  <c r="BH13" i="43"/>
  <c r="D12" i="43" s="1"/>
  <c r="BE13" i="43"/>
  <c r="BD13" i="43"/>
  <c r="BC13" i="43"/>
  <c r="BB13" i="43"/>
  <c r="BA13" i="43"/>
  <c r="C12" i="43" s="1"/>
  <c r="AZ13" i="43"/>
  <c r="AY13" i="43"/>
  <c r="AX13" i="43"/>
  <c r="AW13" i="43"/>
  <c r="AV13" i="43"/>
  <c r="AU13" i="43"/>
  <c r="AT13" i="43"/>
  <c r="AS13" i="43"/>
  <c r="AR13" i="43"/>
  <c r="AQ13" i="43"/>
  <c r="AP13" i="43"/>
  <c r="AO13" i="43"/>
  <c r="AN13" i="43"/>
  <c r="AM13" i="43"/>
  <c r="AL13" i="43"/>
  <c r="AK13" i="43"/>
  <c r="AJ13" i="43"/>
  <c r="AI13" i="43"/>
  <c r="AH13" i="43"/>
  <c r="AG13" i="43"/>
  <c r="AF13" i="43"/>
  <c r="AE13" i="43"/>
  <c r="AD13" i="43"/>
  <c r="AC13" i="43"/>
  <c r="AB13" i="43"/>
  <c r="AA13" i="43"/>
  <c r="Z13" i="43"/>
  <c r="Y13" i="43"/>
  <c r="X13" i="43"/>
  <c r="W13" i="43"/>
  <c r="V13" i="43"/>
  <c r="U13" i="43"/>
  <c r="T13" i="43"/>
  <c r="S13" i="43"/>
  <c r="R13" i="43"/>
  <c r="Q13" i="43"/>
  <c r="P13" i="43"/>
  <c r="O13" i="43"/>
  <c r="N13" i="43"/>
  <c r="BH12" i="43"/>
  <c r="D11" i="43" s="1"/>
  <c r="BE12" i="43"/>
  <c r="BD12" i="43"/>
  <c r="BC12" i="43"/>
  <c r="BB12" i="43"/>
  <c r="BA12" i="43"/>
  <c r="C11" i="43" s="1"/>
  <c r="AZ12" i="43"/>
  <c r="AY12" i="43"/>
  <c r="AX12" i="43"/>
  <c r="AW12" i="43"/>
  <c r="AV12" i="43"/>
  <c r="AU12" i="43"/>
  <c r="AT12" i="43"/>
  <c r="AS12" i="43"/>
  <c r="AR12" i="43"/>
  <c r="AQ12" i="43"/>
  <c r="AP12" i="43"/>
  <c r="AO12" i="43"/>
  <c r="AN12" i="43"/>
  <c r="AM12" i="43"/>
  <c r="AL12" i="43"/>
  <c r="AK12" i="43"/>
  <c r="AJ12" i="43"/>
  <c r="AI12" i="43"/>
  <c r="AH12" i="43"/>
  <c r="AG12" i="43"/>
  <c r="AF12" i="43"/>
  <c r="AE12" i="43"/>
  <c r="AD12" i="43"/>
  <c r="AC12" i="43"/>
  <c r="AB12" i="43"/>
  <c r="AA12" i="43"/>
  <c r="Z12" i="43"/>
  <c r="Y12" i="43"/>
  <c r="X12" i="43"/>
  <c r="W12" i="43"/>
  <c r="V12" i="43"/>
  <c r="U12" i="43"/>
  <c r="T12" i="43"/>
  <c r="S12" i="43"/>
  <c r="R12" i="43"/>
  <c r="Q12" i="43"/>
  <c r="P12" i="43"/>
  <c r="O12" i="43"/>
  <c r="N12" i="43"/>
  <c r="BH11" i="43"/>
  <c r="D10" i="43" s="1"/>
  <c r="BE11" i="43"/>
  <c r="BD11" i="43"/>
  <c r="BC11" i="43"/>
  <c r="BB11" i="43"/>
  <c r="BA11" i="43"/>
  <c r="C10" i="43" s="1"/>
  <c r="AZ11" i="43"/>
  <c r="AY11" i="43"/>
  <c r="AX11" i="43"/>
  <c r="AW11" i="43"/>
  <c r="AV11" i="43"/>
  <c r="AU11" i="43"/>
  <c r="AT11" i="43"/>
  <c r="AS11" i="43"/>
  <c r="AR11" i="43"/>
  <c r="AQ11" i="43"/>
  <c r="AP11" i="43"/>
  <c r="AO11" i="43"/>
  <c r="AN11" i="43"/>
  <c r="AM11" i="43"/>
  <c r="AL11" i="43"/>
  <c r="AK11" i="43"/>
  <c r="AJ11" i="43"/>
  <c r="AI11" i="43"/>
  <c r="AH11" i="43"/>
  <c r="AG11" i="43"/>
  <c r="AF11" i="43"/>
  <c r="AE11" i="43"/>
  <c r="AD11" i="43"/>
  <c r="AC11" i="43"/>
  <c r="AB11" i="43"/>
  <c r="AA11" i="43"/>
  <c r="Z11" i="43"/>
  <c r="Y11" i="43"/>
  <c r="X11" i="43"/>
  <c r="W11" i="43"/>
  <c r="V11" i="43"/>
  <c r="U11" i="43"/>
  <c r="T11" i="43"/>
  <c r="S11" i="43"/>
  <c r="R11" i="43"/>
  <c r="Q11" i="43"/>
  <c r="P11" i="43"/>
  <c r="O11" i="43"/>
  <c r="N11" i="43"/>
  <c r="BH10" i="43"/>
  <c r="BE10" i="43"/>
  <c r="BD10" i="43"/>
  <c r="BC10" i="43"/>
  <c r="BB10" i="43"/>
  <c r="BA10" i="43"/>
  <c r="C9" i="43" s="1"/>
  <c r="AZ10" i="43"/>
  <c r="AY10" i="43"/>
  <c r="AX10" i="43"/>
  <c r="AW10" i="43"/>
  <c r="AV10" i="43"/>
  <c r="AU10" i="43"/>
  <c r="AT10" i="43"/>
  <c r="AS10" i="43"/>
  <c r="AR10" i="43"/>
  <c r="AQ10" i="43"/>
  <c r="AP10" i="43"/>
  <c r="AO10" i="43"/>
  <c r="AN10" i="43"/>
  <c r="AM10" i="43"/>
  <c r="AL10" i="43"/>
  <c r="AK10" i="43"/>
  <c r="AJ10" i="43"/>
  <c r="AI10" i="43"/>
  <c r="AH10" i="43"/>
  <c r="AG10" i="43"/>
  <c r="AF10" i="43"/>
  <c r="AE10" i="43"/>
  <c r="AD10" i="43"/>
  <c r="AC10" i="43"/>
  <c r="AB10" i="43"/>
  <c r="AA10" i="43"/>
  <c r="Z10" i="43"/>
  <c r="Y10" i="43"/>
  <c r="X10" i="43"/>
  <c r="W10" i="43"/>
  <c r="V10" i="43"/>
  <c r="U10" i="43"/>
  <c r="T10" i="43"/>
  <c r="S10" i="43"/>
  <c r="R10" i="43"/>
  <c r="Q10" i="43"/>
  <c r="P10" i="43"/>
  <c r="O10" i="43"/>
  <c r="N10" i="43"/>
  <c r="BH9" i="43"/>
  <c r="D8" i="43" s="1"/>
  <c r="BE9" i="43"/>
  <c r="BD9" i="43"/>
  <c r="BC9" i="43"/>
  <c r="BB9" i="43"/>
  <c r="BA9" i="43"/>
  <c r="C8" i="43" s="1"/>
  <c r="AZ9" i="43"/>
  <c r="AY9" i="43"/>
  <c r="AX9" i="43"/>
  <c r="AW9" i="43"/>
  <c r="AV9" i="43"/>
  <c r="AU9" i="43"/>
  <c r="AT9" i="43"/>
  <c r="AS9" i="43"/>
  <c r="AR9" i="43"/>
  <c r="AQ9" i="43"/>
  <c r="AP9" i="43"/>
  <c r="AO9" i="43"/>
  <c r="AN9" i="43"/>
  <c r="AM9" i="43"/>
  <c r="AL9" i="43"/>
  <c r="AK9" i="43"/>
  <c r="AJ9" i="43"/>
  <c r="AI9" i="43"/>
  <c r="AH9" i="43"/>
  <c r="AG9" i="43"/>
  <c r="AF9" i="43"/>
  <c r="AE9" i="43"/>
  <c r="AD9" i="43"/>
  <c r="AC9" i="43"/>
  <c r="AB9" i="43"/>
  <c r="AA9" i="43"/>
  <c r="Z9" i="43"/>
  <c r="Y9" i="43"/>
  <c r="X9" i="43"/>
  <c r="W9" i="43"/>
  <c r="V9" i="43"/>
  <c r="U9" i="43"/>
  <c r="T9" i="43"/>
  <c r="S9" i="43"/>
  <c r="R9" i="43"/>
  <c r="Q9" i="43"/>
  <c r="P9" i="43"/>
  <c r="O9" i="43"/>
  <c r="N9" i="43"/>
  <c r="D9" i="43"/>
  <c r="BH8" i="43"/>
  <c r="BE8" i="43"/>
  <c r="BD8" i="43"/>
  <c r="BC8" i="43"/>
  <c r="BB8" i="43"/>
  <c r="BA8" i="43"/>
  <c r="C7" i="43" s="1"/>
  <c r="AZ8" i="43"/>
  <c r="AY8" i="43"/>
  <c r="AX8" i="43"/>
  <c r="AW8" i="43"/>
  <c r="AV8" i="43"/>
  <c r="AU8" i="43"/>
  <c r="AT8" i="43"/>
  <c r="AS8" i="43"/>
  <c r="AR8" i="43"/>
  <c r="AQ8" i="43"/>
  <c r="AP8" i="43"/>
  <c r="AO8" i="43"/>
  <c r="AN8" i="43"/>
  <c r="AM8" i="43"/>
  <c r="AL8" i="43"/>
  <c r="AK8" i="43"/>
  <c r="AJ8" i="43"/>
  <c r="AI8" i="43"/>
  <c r="AH8" i="43"/>
  <c r="AG8" i="43"/>
  <c r="AF8" i="43"/>
  <c r="AE8" i="43"/>
  <c r="AD8" i="43"/>
  <c r="AC8" i="43"/>
  <c r="AB8" i="43"/>
  <c r="AA8" i="43"/>
  <c r="Z8" i="43"/>
  <c r="Y8" i="43"/>
  <c r="X8" i="43"/>
  <c r="W8" i="43"/>
  <c r="V8" i="43"/>
  <c r="U8" i="43"/>
  <c r="T8" i="43"/>
  <c r="S8" i="43"/>
  <c r="R8" i="43"/>
  <c r="Q8" i="43"/>
  <c r="P8" i="43"/>
  <c r="O8" i="43"/>
  <c r="N8" i="43"/>
  <c r="BH7" i="43"/>
  <c r="BE7" i="43"/>
  <c r="BD7" i="43"/>
  <c r="BC7" i="43"/>
  <c r="BB7" i="43"/>
  <c r="BA7" i="43"/>
  <c r="C6" i="43" s="1"/>
  <c r="AZ7" i="43"/>
  <c r="AY7" i="43"/>
  <c r="AX7" i="43"/>
  <c r="AW7" i="43"/>
  <c r="AV7" i="43"/>
  <c r="AU7" i="43"/>
  <c r="AT7" i="43"/>
  <c r="AS7" i="43"/>
  <c r="AR7" i="43"/>
  <c r="AQ7" i="43"/>
  <c r="AP7" i="43"/>
  <c r="AO7" i="43"/>
  <c r="AN7" i="43"/>
  <c r="AM7" i="43"/>
  <c r="AL7" i="43"/>
  <c r="AK7" i="43"/>
  <c r="AJ7" i="43"/>
  <c r="AI7" i="43"/>
  <c r="AH7" i="43"/>
  <c r="AG7" i="43"/>
  <c r="AF7" i="43"/>
  <c r="AE7" i="43"/>
  <c r="AD7" i="43"/>
  <c r="AC7" i="43"/>
  <c r="AB7" i="43"/>
  <c r="AA7" i="43"/>
  <c r="Z7" i="43"/>
  <c r="Y7" i="43"/>
  <c r="X7" i="43"/>
  <c r="W7" i="43"/>
  <c r="V7" i="43"/>
  <c r="U7" i="43"/>
  <c r="T7" i="43"/>
  <c r="S7" i="43"/>
  <c r="R7" i="43"/>
  <c r="Q7" i="43"/>
  <c r="P7" i="43"/>
  <c r="O7" i="43"/>
  <c r="N7" i="43"/>
  <c r="D7" i="43"/>
  <c r="BH6" i="43"/>
  <c r="BE6" i="43"/>
  <c r="BD6" i="43"/>
  <c r="BC6" i="43"/>
  <c r="BB6" i="43"/>
  <c r="BA6" i="43"/>
  <c r="C5" i="43" s="1"/>
  <c r="AZ6" i="43"/>
  <c r="AY6" i="43"/>
  <c r="AX6" i="43"/>
  <c r="AW6" i="43"/>
  <c r="AV6" i="43"/>
  <c r="AU6" i="43"/>
  <c r="AT6" i="43"/>
  <c r="AS6" i="43"/>
  <c r="AR6" i="43"/>
  <c r="AQ6" i="43"/>
  <c r="AP6" i="43"/>
  <c r="AO6" i="43"/>
  <c r="AN6" i="43"/>
  <c r="AM6" i="43"/>
  <c r="AL6" i="43"/>
  <c r="AK6" i="43"/>
  <c r="AJ6" i="43"/>
  <c r="AI6" i="43"/>
  <c r="AH6" i="43"/>
  <c r="AG6" i="43"/>
  <c r="AF6" i="43"/>
  <c r="AE6" i="43"/>
  <c r="AD6" i="43"/>
  <c r="AC6" i="43"/>
  <c r="AB6" i="43"/>
  <c r="AA6" i="43"/>
  <c r="Z6" i="43"/>
  <c r="Y6" i="43"/>
  <c r="X6" i="43"/>
  <c r="W6" i="43"/>
  <c r="V6" i="43"/>
  <c r="U6" i="43"/>
  <c r="T6" i="43"/>
  <c r="S6" i="43"/>
  <c r="R6" i="43"/>
  <c r="Q6" i="43"/>
  <c r="P6" i="43"/>
  <c r="O6" i="43"/>
  <c r="N6" i="43"/>
  <c r="D6" i="43"/>
  <c r="BH5" i="43"/>
  <c r="D4" i="43" s="1"/>
  <c r="BE5" i="43"/>
  <c r="BD5" i="43"/>
  <c r="BC5" i="43"/>
  <c r="BB5" i="43"/>
  <c r="BA5" i="43"/>
  <c r="C4" i="43" s="1"/>
  <c r="AZ5" i="43"/>
  <c r="AY5" i="43"/>
  <c r="AX5" i="43"/>
  <c r="AW5" i="43"/>
  <c r="AV5" i="43"/>
  <c r="AU5" i="43"/>
  <c r="AT5" i="43"/>
  <c r="AS5" i="43"/>
  <c r="AR5" i="43"/>
  <c r="AQ5" i="43"/>
  <c r="AP5" i="43"/>
  <c r="AO5" i="43"/>
  <c r="AN5" i="43"/>
  <c r="AM5" i="43"/>
  <c r="AL5" i="43"/>
  <c r="AK5" i="43"/>
  <c r="AJ5" i="43"/>
  <c r="AI5" i="43"/>
  <c r="AH5" i="43"/>
  <c r="AG5" i="43"/>
  <c r="AF5" i="43"/>
  <c r="AE5" i="43"/>
  <c r="AD5" i="43"/>
  <c r="AC5" i="43"/>
  <c r="AB5" i="43"/>
  <c r="AA5" i="43"/>
  <c r="Z5" i="43"/>
  <c r="Y5" i="43"/>
  <c r="X5" i="43"/>
  <c r="W5" i="43"/>
  <c r="V5" i="43"/>
  <c r="U5" i="43"/>
  <c r="T5" i="43"/>
  <c r="S5" i="43"/>
  <c r="R5" i="43"/>
  <c r="Q5" i="43"/>
  <c r="P5" i="43"/>
  <c r="O5" i="43"/>
  <c r="N5" i="43"/>
  <c r="D5" i="43"/>
  <c r="BE4" i="43"/>
  <c r="BD4" i="43"/>
  <c r="BC4" i="43"/>
  <c r="BB4" i="43"/>
  <c r="BA4" i="43"/>
  <c r="AZ4" i="43"/>
  <c r="AY4" i="43"/>
  <c r="AX4" i="43"/>
  <c r="AW4" i="43"/>
  <c r="AV4" i="43"/>
  <c r="AU4" i="43"/>
  <c r="AT4" i="43"/>
  <c r="AS4" i="43"/>
  <c r="AR4" i="43"/>
  <c r="AQ4" i="43"/>
  <c r="AP4" i="43"/>
  <c r="AO4" i="43"/>
  <c r="AN4" i="43"/>
  <c r="AM4" i="43"/>
  <c r="AL4" i="43"/>
  <c r="AK4" i="43"/>
  <c r="AJ4" i="43"/>
  <c r="AI4" i="43"/>
  <c r="AH4" i="43"/>
  <c r="AG4" i="43"/>
  <c r="AF4" i="43"/>
  <c r="AE4" i="43"/>
  <c r="AD4" i="43"/>
  <c r="AC4" i="43"/>
  <c r="AB4" i="43"/>
  <c r="AA4" i="43"/>
  <c r="Z4" i="43"/>
  <c r="Y4" i="43"/>
  <c r="X4" i="43"/>
  <c r="W4" i="43"/>
  <c r="V4" i="43"/>
  <c r="U4" i="43"/>
  <c r="T4" i="43"/>
  <c r="S4" i="43"/>
  <c r="R4" i="43"/>
  <c r="Q4" i="43"/>
  <c r="P4" i="43"/>
  <c r="O4" i="43"/>
  <c r="N4" i="43"/>
  <c r="BH16" i="42"/>
  <c r="D15" i="42" s="1"/>
  <c r="BE16" i="42"/>
  <c r="BD16" i="42"/>
  <c r="BC16" i="42"/>
  <c r="BB16" i="42"/>
  <c r="BA16" i="42"/>
  <c r="AZ16" i="42"/>
  <c r="C15" i="42" s="1"/>
  <c r="AY16" i="42"/>
  <c r="AX16" i="42"/>
  <c r="AW16" i="42"/>
  <c r="AV16" i="42"/>
  <c r="AU16" i="42"/>
  <c r="AT16" i="42"/>
  <c r="AS16" i="42"/>
  <c r="AR16" i="42"/>
  <c r="AQ16" i="42"/>
  <c r="AP16" i="42"/>
  <c r="AO16" i="42"/>
  <c r="AN16" i="42"/>
  <c r="AM16" i="42"/>
  <c r="AL16" i="42"/>
  <c r="AK16" i="42"/>
  <c r="AJ16" i="42"/>
  <c r="AI16" i="42"/>
  <c r="AH16" i="42"/>
  <c r="AG16" i="42"/>
  <c r="AF16" i="42"/>
  <c r="AE16" i="42"/>
  <c r="AD16" i="42"/>
  <c r="AC16" i="42"/>
  <c r="AB16" i="42"/>
  <c r="AA16" i="42"/>
  <c r="Z16" i="42"/>
  <c r="Y16" i="42"/>
  <c r="X16" i="42"/>
  <c r="W16" i="42"/>
  <c r="V16" i="42"/>
  <c r="U16" i="42"/>
  <c r="T16" i="42"/>
  <c r="S16" i="42"/>
  <c r="R16" i="42"/>
  <c r="Q16" i="42"/>
  <c r="P16" i="42"/>
  <c r="O16" i="42"/>
  <c r="N16" i="42"/>
  <c r="BH15" i="42"/>
  <c r="BE15" i="42"/>
  <c r="BD15" i="42"/>
  <c r="BC15" i="42"/>
  <c r="BB15" i="42"/>
  <c r="BA15" i="42"/>
  <c r="AZ15" i="42"/>
  <c r="C14" i="42" s="1"/>
  <c r="AY15" i="42"/>
  <c r="AX15" i="42"/>
  <c r="AW15" i="42"/>
  <c r="AV15" i="42"/>
  <c r="AU15" i="42"/>
  <c r="AT15" i="42"/>
  <c r="AS15" i="42"/>
  <c r="AR15" i="42"/>
  <c r="AQ15" i="42"/>
  <c r="AP15" i="42"/>
  <c r="AO15" i="42"/>
  <c r="AN15" i="42"/>
  <c r="AM15" i="42"/>
  <c r="AL15" i="42"/>
  <c r="AK15" i="42"/>
  <c r="AJ15" i="42"/>
  <c r="AI15" i="42"/>
  <c r="AH15" i="42"/>
  <c r="AG15" i="42"/>
  <c r="AF15" i="42"/>
  <c r="AE15" i="42"/>
  <c r="AD15" i="42"/>
  <c r="AC15" i="42"/>
  <c r="AB15" i="42"/>
  <c r="AA15" i="42"/>
  <c r="Z15" i="42"/>
  <c r="Y15" i="42"/>
  <c r="X15" i="42"/>
  <c r="W15" i="42"/>
  <c r="V15" i="42"/>
  <c r="U15" i="42"/>
  <c r="T15" i="42"/>
  <c r="S15" i="42"/>
  <c r="R15" i="42"/>
  <c r="Q15" i="42"/>
  <c r="P15" i="42"/>
  <c r="O15" i="42"/>
  <c r="N15" i="42"/>
  <c r="BH14" i="42"/>
  <c r="D13" i="42" s="1"/>
  <c r="BE14" i="42"/>
  <c r="BD14" i="42"/>
  <c r="BC14" i="42"/>
  <c r="BB14" i="42"/>
  <c r="BA14" i="42"/>
  <c r="AZ14" i="42"/>
  <c r="C13" i="42" s="1"/>
  <c r="AY14" i="42"/>
  <c r="AX14" i="42"/>
  <c r="AW14" i="42"/>
  <c r="AV14" i="42"/>
  <c r="AU14" i="42"/>
  <c r="AT14" i="42"/>
  <c r="AS14" i="42"/>
  <c r="AR14" i="42"/>
  <c r="AQ14" i="42"/>
  <c r="AP14" i="42"/>
  <c r="AO14" i="42"/>
  <c r="AN14" i="42"/>
  <c r="AM14" i="42"/>
  <c r="AL14" i="42"/>
  <c r="AK14" i="42"/>
  <c r="AJ14" i="42"/>
  <c r="AI14" i="42"/>
  <c r="AH14" i="42"/>
  <c r="AG14" i="42"/>
  <c r="AF14" i="42"/>
  <c r="AE14" i="42"/>
  <c r="AD14" i="42"/>
  <c r="AC14" i="42"/>
  <c r="AB14" i="42"/>
  <c r="AA14" i="42"/>
  <c r="Z14" i="42"/>
  <c r="Y14" i="42"/>
  <c r="X14" i="42"/>
  <c r="W14" i="42"/>
  <c r="V14" i="42"/>
  <c r="U14" i="42"/>
  <c r="T14" i="42"/>
  <c r="S14" i="42"/>
  <c r="R14" i="42"/>
  <c r="Q14" i="42"/>
  <c r="P14" i="42"/>
  <c r="O14" i="42"/>
  <c r="N14" i="42"/>
  <c r="D14" i="42"/>
  <c r="BH13" i="42"/>
  <c r="D12" i="42" s="1"/>
  <c r="BE13" i="42"/>
  <c r="BD13" i="42"/>
  <c r="BC13" i="42"/>
  <c r="BB13" i="42"/>
  <c r="BA13" i="42"/>
  <c r="AZ13" i="42"/>
  <c r="C12" i="42" s="1"/>
  <c r="AY13" i="42"/>
  <c r="AX13" i="42"/>
  <c r="AW13" i="42"/>
  <c r="AV13" i="42"/>
  <c r="AU13" i="42"/>
  <c r="AT13" i="42"/>
  <c r="AS13" i="42"/>
  <c r="AR13" i="42"/>
  <c r="AQ13" i="42"/>
  <c r="AP13" i="42"/>
  <c r="AO13" i="42"/>
  <c r="AN13" i="42"/>
  <c r="AM13" i="42"/>
  <c r="AL13" i="42"/>
  <c r="AK13" i="42"/>
  <c r="AJ13" i="42"/>
  <c r="AI13" i="42"/>
  <c r="AH13" i="42"/>
  <c r="AG13" i="42"/>
  <c r="AF13" i="42"/>
  <c r="AE13" i="42"/>
  <c r="AD13" i="42"/>
  <c r="AC13" i="42"/>
  <c r="AB13" i="42"/>
  <c r="AA13" i="42"/>
  <c r="Z13" i="42"/>
  <c r="Y13" i="42"/>
  <c r="X13" i="42"/>
  <c r="W13" i="42"/>
  <c r="V13" i="42"/>
  <c r="U13" i="42"/>
  <c r="T13" i="42"/>
  <c r="S13" i="42"/>
  <c r="R13" i="42"/>
  <c r="Q13" i="42"/>
  <c r="P13" i="42"/>
  <c r="O13" i="42"/>
  <c r="N13" i="42"/>
  <c r="BH12" i="42"/>
  <c r="BE12" i="42"/>
  <c r="BD12" i="42"/>
  <c r="BC12" i="42"/>
  <c r="BB12" i="42"/>
  <c r="BA12" i="42"/>
  <c r="AZ12" i="42"/>
  <c r="C11" i="42" s="1"/>
  <c r="AY12" i="42"/>
  <c r="AX12" i="42"/>
  <c r="AW12" i="42"/>
  <c r="AV12" i="42"/>
  <c r="AU12" i="42"/>
  <c r="AT12" i="42"/>
  <c r="AS12" i="42"/>
  <c r="AR12" i="42"/>
  <c r="AQ12" i="42"/>
  <c r="AP12" i="42"/>
  <c r="AO12" i="42"/>
  <c r="AN12" i="42"/>
  <c r="AM12" i="42"/>
  <c r="AL12" i="42"/>
  <c r="AK12" i="42"/>
  <c r="AJ12" i="42"/>
  <c r="AI12" i="42"/>
  <c r="AH12" i="42"/>
  <c r="AG12" i="42"/>
  <c r="AF12" i="42"/>
  <c r="AE12" i="42"/>
  <c r="AD12" i="42"/>
  <c r="AC12" i="42"/>
  <c r="AB12" i="42"/>
  <c r="AA12" i="42"/>
  <c r="Z12" i="42"/>
  <c r="Y12" i="42"/>
  <c r="X12" i="42"/>
  <c r="W12" i="42"/>
  <c r="V12" i="42"/>
  <c r="U12" i="42"/>
  <c r="T12" i="42"/>
  <c r="S12" i="42"/>
  <c r="R12" i="42"/>
  <c r="Q12" i="42"/>
  <c r="P12" i="42"/>
  <c r="O12" i="42"/>
  <c r="N12" i="42"/>
  <c r="BH11" i="42"/>
  <c r="BE11" i="42"/>
  <c r="BD11" i="42"/>
  <c r="BC11" i="42"/>
  <c r="BB11" i="42"/>
  <c r="BA11" i="42"/>
  <c r="AZ11" i="42"/>
  <c r="C10" i="42" s="1"/>
  <c r="AY11" i="42"/>
  <c r="AX11" i="42"/>
  <c r="AW11" i="42"/>
  <c r="AV11" i="42"/>
  <c r="AU11" i="42"/>
  <c r="AT11" i="42"/>
  <c r="AS11" i="42"/>
  <c r="AR11" i="42"/>
  <c r="AQ11" i="42"/>
  <c r="AP11" i="42"/>
  <c r="AO11" i="42"/>
  <c r="AN11" i="42"/>
  <c r="AM11" i="42"/>
  <c r="AL11" i="42"/>
  <c r="AK11" i="42"/>
  <c r="AJ11" i="42"/>
  <c r="AI11" i="42"/>
  <c r="AH11" i="42"/>
  <c r="AG11" i="42"/>
  <c r="AF11" i="42"/>
  <c r="AE11" i="42"/>
  <c r="AD11" i="42"/>
  <c r="AC11" i="42"/>
  <c r="AB11" i="42"/>
  <c r="AA11" i="42"/>
  <c r="Z11" i="42"/>
  <c r="Y11" i="42"/>
  <c r="X11" i="42"/>
  <c r="W11" i="42"/>
  <c r="V11" i="42"/>
  <c r="U11" i="42"/>
  <c r="T11" i="42"/>
  <c r="S11" i="42"/>
  <c r="R11" i="42"/>
  <c r="Q11" i="42"/>
  <c r="P11" i="42"/>
  <c r="O11" i="42"/>
  <c r="N11" i="42"/>
  <c r="D11" i="42"/>
  <c r="BH10" i="42"/>
  <c r="D9" i="42" s="1"/>
  <c r="BE10" i="42"/>
  <c r="BD10" i="42"/>
  <c r="BC10" i="42"/>
  <c r="BB10" i="42"/>
  <c r="BA10" i="42"/>
  <c r="AZ10" i="42"/>
  <c r="C9" i="42" s="1"/>
  <c r="AY10" i="42"/>
  <c r="AX10" i="42"/>
  <c r="AW10" i="42"/>
  <c r="AV10" i="42"/>
  <c r="AU10" i="42"/>
  <c r="AT10" i="42"/>
  <c r="AS10" i="42"/>
  <c r="AR10" i="42"/>
  <c r="AQ10" i="42"/>
  <c r="AP10" i="42"/>
  <c r="AO10" i="42"/>
  <c r="AN10" i="42"/>
  <c r="AM10" i="42"/>
  <c r="AL10" i="42"/>
  <c r="AK10" i="42"/>
  <c r="AJ10" i="42"/>
  <c r="AI10" i="42"/>
  <c r="AH10" i="42"/>
  <c r="AG10" i="42"/>
  <c r="AF10" i="42"/>
  <c r="AE10" i="42"/>
  <c r="AD10" i="42"/>
  <c r="AC10" i="42"/>
  <c r="AB10" i="42"/>
  <c r="AA10" i="42"/>
  <c r="Z10" i="42"/>
  <c r="Y10" i="42"/>
  <c r="X10" i="42"/>
  <c r="W10" i="42"/>
  <c r="V10" i="42"/>
  <c r="U10" i="42"/>
  <c r="T10" i="42"/>
  <c r="S10" i="42"/>
  <c r="R10" i="42"/>
  <c r="Q10" i="42"/>
  <c r="P10" i="42"/>
  <c r="O10" i="42"/>
  <c r="N10" i="42"/>
  <c r="D10" i="42"/>
  <c r="BH9" i="42"/>
  <c r="D8" i="42" s="1"/>
  <c r="BE9" i="42"/>
  <c r="BD9" i="42"/>
  <c r="BC9" i="42"/>
  <c r="BB9" i="42"/>
  <c r="BA9" i="42"/>
  <c r="AZ9" i="42"/>
  <c r="C8" i="42" s="1"/>
  <c r="AY9" i="42"/>
  <c r="AX9" i="42"/>
  <c r="AW9" i="42"/>
  <c r="AV9" i="42"/>
  <c r="AU9" i="42"/>
  <c r="AT9" i="42"/>
  <c r="AS9" i="42"/>
  <c r="AR9" i="42"/>
  <c r="AQ9" i="42"/>
  <c r="AP9" i="42"/>
  <c r="AO9" i="42"/>
  <c r="AN9" i="42"/>
  <c r="AM9" i="42"/>
  <c r="AL9" i="42"/>
  <c r="AK9" i="42"/>
  <c r="AJ9" i="42"/>
  <c r="AI9" i="42"/>
  <c r="AH9" i="42"/>
  <c r="AG9" i="42"/>
  <c r="AF9" i="42"/>
  <c r="AE9" i="42"/>
  <c r="AD9" i="42"/>
  <c r="AC9" i="42"/>
  <c r="AB9" i="42"/>
  <c r="AA9" i="42"/>
  <c r="Z9" i="42"/>
  <c r="Y9" i="42"/>
  <c r="X9" i="42"/>
  <c r="W9" i="42"/>
  <c r="V9" i="42"/>
  <c r="U9" i="42"/>
  <c r="T9" i="42"/>
  <c r="S9" i="42"/>
  <c r="R9" i="42"/>
  <c r="Q9" i="42"/>
  <c r="P9" i="42"/>
  <c r="O9" i="42"/>
  <c r="N9" i="42"/>
  <c r="BH8" i="42"/>
  <c r="D7" i="42" s="1"/>
  <c r="BE8" i="42"/>
  <c r="BD8" i="42"/>
  <c r="BC8" i="42"/>
  <c r="BB8" i="42"/>
  <c r="BA8" i="42"/>
  <c r="AZ8" i="42"/>
  <c r="C7" i="42" s="1"/>
  <c r="AY8" i="42"/>
  <c r="AX8" i="42"/>
  <c r="AW8" i="42"/>
  <c r="AV8" i="42"/>
  <c r="AU8" i="42"/>
  <c r="AT8" i="42"/>
  <c r="AS8" i="42"/>
  <c r="AR8" i="42"/>
  <c r="AQ8" i="42"/>
  <c r="AP8" i="42"/>
  <c r="AO8" i="42"/>
  <c r="AN8" i="42"/>
  <c r="AM8" i="42"/>
  <c r="AL8" i="42"/>
  <c r="AK8" i="42"/>
  <c r="AJ8" i="42"/>
  <c r="AI8" i="42"/>
  <c r="AH8" i="42"/>
  <c r="AG8" i="42"/>
  <c r="AF8" i="42"/>
  <c r="AE8" i="42"/>
  <c r="AD8" i="42"/>
  <c r="AC8" i="42"/>
  <c r="AB8" i="42"/>
  <c r="AA8" i="42"/>
  <c r="Z8" i="42"/>
  <c r="Y8" i="42"/>
  <c r="X8" i="42"/>
  <c r="W8" i="42"/>
  <c r="V8" i="42"/>
  <c r="U8" i="42"/>
  <c r="T8" i="42"/>
  <c r="S8" i="42"/>
  <c r="R8" i="42"/>
  <c r="Q8" i="42"/>
  <c r="P8" i="42"/>
  <c r="O8" i="42"/>
  <c r="N8" i="42"/>
  <c r="BH7" i="42"/>
  <c r="BE7" i="42"/>
  <c r="BD7" i="42"/>
  <c r="BC7" i="42"/>
  <c r="BB7" i="42"/>
  <c r="BA7" i="42"/>
  <c r="AZ7" i="42"/>
  <c r="C6" i="42" s="1"/>
  <c r="AY7" i="42"/>
  <c r="AX7" i="42"/>
  <c r="AW7" i="42"/>
  <c r="AV7" i="42"/>
  <c r="AU7" i="42"/>
  <c r="AT7" i="42"/>
  <c r="AS7" i="42"/>
  <c r="AR7" i="42"/>
  <c r="AQ7" i="42"/>
  <c r="AP7" i="42"/>
  <c r="AO7" i="42"/>
  <c r="AN7" i="42"/>
  <c r="AM7" i="42"/>
  <c r="AL7" i="42"/>
  <c r="AK7" i="42"/>
  <c r="AJ7" i="42"/>
  <c r="AI7" i="42"/>
  <c r="AH7" i="42"/>
  <c r="AG7" i="42"/>
  <c r="AF7" i="42"/>
  <c r="AE7" i="42"/>
  <c r="AD7" i="42"/>
  <c r="AC7" i="42"/>
  <c r="AB7" i="42"/>
  <c r="AA7" i="42"/>
  <c r="Z7" i="42"/>
  <c r="Y7" i="42"/>
  <c r="X7" i="42"/>
  <c r="W7" i="42"/>
  <c r="V7" i="42"/>
  <c r="U7" i="42"/>
  <c r="T7" i="42"/>
  <c r="S7" i="42"/>
  <c r="R7" i="42"/>
  <c r="Q7" i="42"/>
  <c r="P7" i="42"/>
  <c r="O7" i="42"/>
  <c r="N7" i="42"/>
  <c r="BH6" i="42"/>
  <c r="D5" i="42" s="1"/>
  <c r="BE6" i="42"/>
  <c r="BD6" i="42"/>
  <c r="BC6" i="42"/>
  <c r="BB6" i="42"/>
  <c r="BA6" i="42"/>
  <c r="AZ6" i="42"/>
  <c r="C5" i="42" s="1"/>
  <c r="AY6" i="42"/>
  <c r="AX6" i="42"/>
  <c r="AW6" i="42"/>
  <c r="AV6" i="42"/>
  <c r="AU6" i="42"/>
  <c r="AT6" i="42"/>
  <c r="AS6" i="42"/>
  <c r="AR6" i="42"/>
  <c r="AQ6" i="42"/>
  <c r="AP6" i="42"/>
  <c r="AO6" i="42"/>
  <c r="AN6" i="42"/>
  <c r="AM6" i="42"/>
  <c r="AL6" i="42"/>
  <c r="AK6" i="42"/>
  <c r="AJ6" i="42"/>
  <c r="AI6" i="42"/>
  <c r="AH6" i="42"/>
  <c r="AG6" i="42"/>
  <c r="AF6" i="42"/>
  <c r="AE6" i="42"/>
  <c r="AD6" i="42"/>
  <c r="AC6" i="42"/>
  <c r="AB6" i="42"/>
  <c r="AA6" i="42"/>
  <c r="Z6" i="42"/>
  <c r="Y6" i="42"/>
  <c r="X6" i="42"/>
  <c r="W6" i="42"/>
  <c r="V6" i="42"/>
  <c r="U6" i="42"/>
  <c r="T6" i="42"/>
  <c r="S6" i="42"/>
  <c r="R6" i="42"/>
  <c r="Q6" i="42"/>
  <c r="P6" i="42"/>
  <c r="O6" i="42"/>
  <c r="N6" i="42"/>
  <c r="D6" i="42"/>
  <c r="BH5" i="42"/>
  <c r="D4" i="42" s="1"/>
  <c r="BE5" i="42"/>
  <c r="BD5" i="42"/>
  <c r="BC5" i="42"/>
  <c r="BB5" i="42"/>
  <c r="BA5" i="42"/>
  <c r="AZ5" i="42"/>
  <c r="C4" i="42" s="1"/>
  <c r="AY5" i="42"/>
  <c r="AX5" i="42"/>
  <c r="AW5" i="42"/>
  <c r="AV5" i="42"/>
  <c r="AU5" i="42"/>
  <c r="AT5" i="42"/>
  <c r="AS5" i="42"/>
  <c r="AR5" i="42"/>
  <c r="AQ5" i="42"/>
  <c r="AP5" i="42"/>
  <c r="AO5" i="42"/>
  <c r="AN5" i="42"/>
  <c r="AM5" i="42"/>
  <c r="AL5" i="42"/>
  <c r="AK5" i="42"/>
  <c r="AJ5" i="42"/>
  <c r="AI5" i="42"/>
  <c r="AH5" i="42"/>
  <c r="AG5" i="42"/>
  <c r="AF5" i="42"/>
  <c r="AE5" i="42"/>
  <c r="AD5" i="42"/>
  <c r="AC5" i="42"/>
  <c r="AB5" i="42"/>
  <c r="AA5" i="42"/>
  <c r="Z5" i="42"/>
  <c r="Y5" i="42"/>
  <c r="X5" i="42"/>
  <c r="W5" i="42"/>
  <c r="V5" i="42"/>
  <c r="U5" i="42"/>
  <c r="T5" i="42"/>
  <c r="S5" i="42"/>
  <c r="R5" i="42"/>
  <c r="Q5" i="42"/>
  <c r="P5" i="42"/>
  <c r="O5" i="42"/>
  <c r="N5" i="42"/>
  <c r="BE4" i="42"/>
  <c r="BD4" i="42"/>
  <c r="BC4" i="42"/>
  <c r="BB4" i="42"/>
  <c r="BA4" i="42"/>
  <c r="AZ4" i="42"/>
  <c r="AY4" i="42"/>
  <c r="AX4" i="42"/>
  <c r="AW4" i="42"/>
  <c r="AV4" i="42"/>
  <c r="AU4" i="42"/>
  <c r="AT4" i="42"/>
  <c r="AS4" i="42"/>
  <c r="AR4" i="42"/>
  <c r="AQ4" i="42"/>
  <c r="AP4" i="42"/>
  <c r="AO4" i="42"/>
  <c r="AN4" i="42"/>
  <c r="AM4" i="42"/>
  <c r="AL4" i="42"/>
  <c r="AK4" i="42"/>
  <c r="AJ4" i="42"/>
  <c r="AI4" i="42"/>
  <c r="AH4" i="42"/>
  <c r="AG4" i="42"/>
  <c r="AF4" i="42"/>
  <c r="AE4" i="42"/>
  <c r="AD4" i="42"/>
  <c r="AC4" i="42"/>
  <c r="AB4" i="42"/>
  <c r="AA4" i="42"/>
  <c r="Z4" i="42"/>
  <c r="Y4" i="42"/>
  <c r="X4" i="42"/>
  <c r="W4" i="42"/>
  <c r="V4" i="42"/>
  <c r="U4" i="42"/>
  <c r="T4" i="42"/>
  <c r="S4" i="42"/>
  <c r="R4" i="42"/>
  <c r="Q4" i="42"/>
  <c r="P4" i="42"/>
  <c r="O4" i="42"/>
  <c r="N4" i="42"/>
  <c r="BH16" i="41"/>
  <c r="BE16" i="41"/>
  <c r="BD16" i="41"/>
  <c r="BC16" i="41"/>
  <c r="BB16" i="41"/>
  <c r="BA16" i="41"/>
  <c r="AZ16" i="41"/>
  <c r="AY16" i="41"/>
  <c r="C15" i="41" s="1"/>
  <c r="AX16" i="41"/>
  <c r="AW16" i="41"/>
  <c r="AV16" i="41"/>
  <c r="AU16" i="41"/>
  <c r="AT16" i="41"/>
  <c r="AS16" i="41"/>
  <c r="AR16" i="41"/>
  <c r="AQ16" i="41"/>
  <c r="AP16" i="41"/>
  <c r="AO16" i="41"/>
  <c r="AN16" i="41"/>
  <c r="AM16" i="41"/>
  <c r="AL16" i="41"/>
  <c r="AK16" i="41"/>
  <c r="AJ16" i="41"/>
  <c r="AI16" i="41"/>
  <c r="AH16" i="41"/>
  <c r="AG16" i="41"/>
  <c r="AF16" i="41"/>
  <c r="AE16" i="41"/>
  <c r="AD16" i="41"/>
  <c r="AC16" i="41"/>
  <c r="AB16" i="41"/>
  <c r="AA16" i="41"/>
  <c r="Z16" i="41"/>
  <c r="Y16" i="41"/>
  <c r="X16" i="41"/>
  <c r="W16" i="41"/>
  <c r="V16" i="41"/>
  <c r="U16" i="41"/>
  <c r="T16" i="41"/>
  <c r="S16" i="41"/>
  <c r="R16" i="41"/>
  <c r="Q16" i="41"/>
  <c r="P16" i="41"/>
  <c r="O16" i="41"/>
  <c r="N16" i="41"/>
  <c r="BH15" i="41"/>
  <c r="BE15" i="41"/>
  <c r="BD15" i="41"/>
  <c r="BC15" i="41"/>
  <c r="BB15" i="41"/>
  <c r="BA15" i="41"/>
  <c r="AZ15" i="41"/>
  <c r="AY15" i="41"/>
  <c r="C14" i="41" s="1"/>
  <c r="AX15" i="41"/>
  <c r="AW15" i="41"/>
  <c r="AV15" i="41"/>
  <c r="AU15" i="41"/>
  <c r="AT15" i="41"/>
  <c r="AS15" i="41"/>
  <c r="AR15" i="41"/>
  <c r="AQ15" i="41"/>
  <c r="AP15" i="41"/>
  <c r="AO15" i="41"/>
  <c r="AN15" i="41"/>
  <c r="AM15" i="41"/>
  <c r="AL15" i="41"/>
  <c r="AK15" i="41"/>
  <c r="AJ15" i="41"/>
  <c r="AI15" i="41"/>
  <c r="AH15" i="41"/>
  <c r="AG15" i="41"/>
  <c r="AF15" i="41"/>
  <c r="AE15" i="41"/>
  <c r="AD15" i="41"/>
  <c r="AC15" i="41"/>
  <c r="AB15" i="41"/>
  <c r="AA15" i="41"/>
  <c r="Z15" i="41"/>
  <c r="Y15" i="41"/>
  <c r="X15" i="41"/>
  <c r="W15" i="41"/>
  <c r="V15" i="41"/>
  <c r="U15" i="41"/>
  <c r="T15" i="41"/>
  <c r="S15" i="41"/>
  <c r="R15" i="41"/>
  <c r="Q15" i="41"/>
  <c r="P15" i="41"/>
  <c r="O15" i="41"/>
  <c r="N15" i="41"/>
  <c r="D15" i="41"/>
  <c r="BH14" i="41"/>
  <c r="BE14" i="41"/>
  <c r="BD14" i="41"/>
  <c r="BC14" i="41"/>
  <c r="BB14" i="41"/>
  <c r="BA14" i="41"/>
  <c r="AZ14" i="41"/>
  <c r="AY14" i="41"/>
  <c r="C13" i="41" s="1"/>
  <c r="AX14" i="41"/>
  <c r="AW14" i="41"/>
  <c r="AV14" i="41"/>
  <c r="AU14" i="41"/>
  <c r="AT14" i="41"/>
  <c r="AS14" i="41"/>
  <c r="AR14" i="41"/>
  <c r="AQ14" i="41"/>
  <c r="AP14" i="41"/>
  <c r="AO14" i="41"/>
  <c r="AN14" i="41"/>
  <c r="AM14" i="41"/>
  <c r="AL14" i="41"/>
  <c r="AK14" i="41"/>
  <c r="AJ14" i="41"/>
  <c r="AI14" i="41"/>
  <c r="AH14" i="41"/>
  <c r="AG14" i="41"/>
  <c r="AF14" i="41"/>
  <c r="AE14" i="41"/>
  <c r="AD14" i="41"/>
  <c r="AC14" i="41"/>
  <c r="AB14" i="41"/>
  <c r="AA14" i="41"/>
  <c r="Z14" i="41"/>
  <c r="Y14" i="41"/>
  <c r="X14" i="41"/>
  <c r="W14" i="41"/>
  <c r="V14" i="41"/>
  <c r="U14" i="41"/>
  <c r="T14" i="41"/>
  <c r="S14" i="41"/>
  <c r="R14" i="41"/>
  <c r="Q14" i="41"/>
  <c r="P14" i="41"/>
  <c r="O14" i="41"/>
  <c r="N14" i="41"/>
  <c r="D14" i="41"/>
  <c r="BH13" i="41"/>
  <c r="D12" i="41" s="1"/>
  <c r="BE13" i="41"/>
  <c r="BD13" i="41"/>
  <c r="BC13" i="41"/>
  <c r="BB13" i="41"/>
  <c r="BA13" i="41"/>
  <c r="AZ13" i="41"/>
  <c r="AY13" i="41"/>
  <c r="C12" i="41" s="1"/>
  <c r="AX13" i="41"/>
  <c r="AW13" i="41"/>
  <c r="AV13" i="41"/>
  <c r="AU13" i="41"/>
  <c r="AT13" i="41"/>
  <c r="AS13" i="41"/>
  <c r="AR13" i="41"/>
  <c r="AQ13" i="41"/>
  <c r="AP13" i="41"/>
  <c r="AO13" i="41"/>
  <c r="AN13" i="41"/>
  <c r="AM13" i="41"/>
  <c r="AL13" i="41"/>
  <c r="AK13" i="41"/>
  <c r="AJ13" i="41"/>
  <c r="AI13" i="41"/>
  <c r="AH13" i="41"/>
  <c r="AG13" i="41"/>
  <c r="AF13" i="41"/>
  <c r="AE13" i="41"/>
  <c r="AD13" i="41"/>
  <c r="AC13" i="41"/>
  <c r="AB13" i="41"/>
  <c r="AA13" i="41"/>
  <c r="Z13" i="41"/>
  <c r="Y13" i="41"/>
  <c r="X13" i="41"/>
  <c r="W13" i="41"/>
  <c r="V13" i="41"/>
  <c r="U13" i="41"/>
  <c r="T13" i="41"/>
  <c r="S13" i="41"/>
  <c r="R13" i="41"/>
  <c r="Q13" i="41"/>
  <c r="P13" i="41"/>
  <c r="O13" i="41"/>
  <c r="N13" i="41"/>
  <c r="D13" i="41"/>
  <c r="BH12" i="41"/>
  <c r="D11" i="41" s="1"/>
  <c r="BE12" i="41"/>
  <c r="BD12" i="41"/>
  <c r="BC12" i="41"/>
  <c r="BB12" i="41"/>
  <c r="BA12" i="41"/>
  <c r="AZ12" i="41"/>
  <c r="AY12" i="41"/>
  <c r="C11" i="41" s="1"/>
  <c r="AX12" i="41"/>
  <c r="AW12" i="41"/>
  <c r="AV12" i="41"/>
  <c r="AU12" i="41"/>
  <c r="AT12" i="41"/>
  <c r="AS12" i="41"/>
  <c r="AR12" i="41"/>
  <c r="AQ12" i="41"/>
  <c r="AP12" i="41"/>
  <c r="AO12" i="41"/>
  <c r="AN12" i="41"/>
  <c r="AM12" i="41"/>
  <c r="AL12" i="41"/>
  <c r="AK12" i="41"/>
  <c r="AJ12" i="41"/>
  <c r="AI12" i="41"/>
  <c r="AH12" i="41"/>
  <c r="AG12" i="41"/>
  <c r="AF12" i="41"/>
  <c r="AE12" i="41"/>
  <c r="AD12" i="41"/>
  <c r="AC12" i="41"/>
  <c r="AB12" i="41"/>
  <c r="AA12" i="41"/>
  <c r="Z12" i="41"/>
  <c r="Y12" i="41"/>
  <c r="X12" i="41"/>
  <c r="W12" i="41"/>
  <c r="V12" i="41"/>
  <c r="U12" i="41"/>
  <c r="T12" i="41"/>
  <c r="S12" i="41"/>
  <c r="R12" i="41"/>
  <c r="Q12" i="41"/>
  <c r="P12" i="41"/>
  <c r="O12" i="41"/>
  <c r="N12" i="41"/>
  <c r="BH11" i="41"/>
  <c r="BE11" i="41"/>
  <c r="BD11" i="41"/>
  <c r="BC11" i="41"/>
  <c r="BB11" i="41"/>
  <c r="BA11" i="41"/>
  <c r="AZ11" i="41"/>
  <c r="AY11" i="41"/>
  <c r="C10" i="41" s="1"/>
  <c r="AX11" i="41"/>
  <c r="AW11" i="41"/>
  <c r="AV11" i="41"/>
  <c r="AU11" i="41"/>
  <c r="AT11" i="41"/>
  <c r="AS11" i="41"/>
  <c r="AR11" i="41"/>
  <c r="AQ11" i="41"/>
  <c r="AP11" i="41"/>
  <c r="AO11" i="41"/>
  <c r="AN11" i="41"/>
  <c r="AM11" i="41"/>
  <c r="AL11" i="41"/>
  <c r="AK11" i="41"/>
  <c r="AJ11" i="41"/>
  <c r="AI11" i="41"/>
  <c r="AH11" i="41"/>
  <c r="AG11" i="41"/>
  <c r="AF11" i="41"/>
  <c r="AE11" i="41"/>
  <c r="AD11" i="41"/>
  <c r="AC11" i="41"/>
  <c r="AB11" i="41"/>
  <c r="AA11" i="41"/>
  <c r="Z11" i="41"/>
  <c r="Y11" i="41"/>
  <c r="X11" i="41"/>
  <c r="W11" i="41"/>
  <c r="V11" i="41"/>
  <c r="U11" i="41"/>
  <c r="T11" i="41"/>
  <c r="S11" i="41"/>
  <c r="R11" i="41"/>
  <c r="Q11" i="41"/>
  <c r="P11" i="41"/>
  <c r="O11" i="41"/>
  <c r="N11" i="41"/>
  <c r="BH10" i="41"/>
  <c r="D9" i="41" s="1"/>
  <c r="BE10" i="41"/>
  <c r="BD10" i="41"/>
  <c r="BC10" i="41"/>
  <c r="BB10" i="41"/>
  <c r="BA10" i="41"/>
  <c r="AZ10" i="41"/>
  <c r="AY10" i="41"/>
  <c r="C9" i="41" s="1"/>
  <c r="AX10" i="41"/>
  <c r="AW10" i="41"/>
  <c r="AV10" i="41"/>
  <c r="AU10" i="41"/>
  <c r="AT10" i="41"/>
  <c r="AS10" i="41"/>
  <c r="AR10" i="41"/>
  <c r="AQ10" i="41"/>
  <c r="AP10" i="41"/>
  <c r="AO10" i="41"/>
  <c r="AN10" i="41"/>
  <c r="AM10" i="41"/>
  <c r="AL10" i="41"/>
  <c r="AK10" i="41"/>
  <c r="AJ10" i="41"/>
  <c r="AI10" i="41"/>
  <c r="AH10" i="41"/>
  <c r="AG10" i="41"/>
  <c r="AF10" i="41"/>
  <c r="AE10" i="41"/>
  <c r="AD10" i="41"/>
  <c r="AC10" i="41"/>
  <c r="AB10" i="41"/>
  <c r="AA10" i="41"/>
  <c r="Z10" i="41"/>
  <c r="Y10" i="41"/>
  <c r="X10" i="41"/>
  <c r="W10" i="41"/>
  <c r="V10" i="41"/>
  <c r="U10" i="41"/>
  <c r="T10" i="41"/>
  <c r="S10" i="41"/>
  <c r="R10" i="41"/>
  <c r="Q10" i="41"/>
  <c r="P10" i="41"/>
  <c r="O10" i="41"/>
  <c r="N10" i="41"/>
  <c r="D10" i="41"/>
  <c r="BH9" i="41"/>
  <c r="D8" i="41" s="1"/>
  <c r="BE9" i="41"/>
  <c r="BD9" i="41"/>
  <c r="BC9" i="41"/>
  <c r="BB9" i="41"/>
  <c r="BA9" i="41"/>
  <c r="AZ9" i="41"/>
  <c r="AY9" i="41"/>
  <c r="C8" i="41" s="1"/>
  <c r="AX9" i="41"/>
  <c r="AW9" i="41"/>
  <c r="AV9" i="41"/>
  <c r="AU9" i="41"/>
  <c r="AT9" i="41"/>
  <c r="AS9" i="41"/>
  <c r="AR9" i="41"/>
  <c r="AQ9" i="41"/>
  <c r="AP9" i="41"/>
  <c r="AO9" i="41"/>
  <c r="AN9" i="41"/>
  <c r="AM9" i="41"/>
  <c r="AL9" i="41"/>
  <c r="AK9" i="41"/>
  <c r="AJ9" i="41"/>
  <c r="AI9" i="41"/>
  <c r="AH9" i="41"/>
  <c r="AG9" i="41"/>
  <c r="AF9" i="41"/>
  <c r="AE9" i="41"/>
  <c r="AD9" i="41"/>
  <c r="AC9" i="41"/>
  <c r="AB9" i="41"/>
  <c r="AA9" i="41"/>
  <c r="Z9" i="41"/>
  <c r="Y9" i="41"/>
  <c r="X9" i="41"/>
  <c r="W9" i="41"/>
  <c r="V9" i="41"/>
  <c r="U9" i="41"/>
  <c r="T9" i="41"/>
  <c r="S9" i="41"/>
  <c r="R9" i="41"/>
  <c r="Q9" i="41"/>
  <c r="P9" i="41"/>
  <c r="O9" i="41"/>
  <c r="N9" i="41"/>
  <c r="BH8" i="41"/>
  <c r="D7" i="41" s="1"/>
  <c r="BE8" i="41"/>
  <c r="BD8" i="41"/>
  <c r="BC8" i="41"/>
  <c r="BB8" i="41"/>
  <c r="BA8" i="41"/>
  <c r="AZ8" i="41"/>
  <c r="AY8" i="41"/>
  <c r="C7" i="41" s="1"/>
  <c r="AX8" i="41"/>
  <c r="AW8" i="41"/>
  <c r="AV8" i="41"/>
  <c r="AU8" i="41"/>
  <c r="AT8" i="41"/>
  <c r="AS8" i="41"/>
  <c r="AR8" i="41"/>
  <c r="AQ8" i="41"/>
  <c r="AP8" i="41"/>
  <c r="AO8" i="41"/>
  <c r="AN8" i="41"/>
  <c r="AM8" i="41"/>
  <c r="AL8" i="41"/>
  <c r="AK8" i="41"/>
  <c r="AJ8" i="41"/>
  <c r="AI8" i="41"/>
  <c r="AH8" i="41"/>
  <c r="AG8" i="41"/>
  <c r="AF8" i="41"/>
  <c r="AE8" i="41"/>
  <c r="AD8" i="41"/>
  <c r="AC8" i="41"/>
  <c r="AB8" i="41"/>
  <c r="AA8" i="41"/>
  <c r="Z8" i="41"/>
  <c r="Y8" i="41"/>
  <c r="X8" i="41"/>
  <c r="W8" i="41"/>
  <c r="V8" i="41"/>
  <c r="U8" i="41"/>
  <c r="T8" i="41"/>
  <c r="S8" i="41"/>
  <c r="R8" i="41"/>
  <c r="Q8" i="41"/>
  <c r="P8" i="41"/>
  <c r="O8" i="41"/>
  <c r="N8" i="41"/>
  <c r="BH7" i="41"/>
  <c r="D6" i="41" s="1"/>
  <c r="BE7" i="41"/>
  <c r="BD7" i="41"/>
  <c r="BC7" i="41"/>
  <c r="BB7" i="41"/>
  <c r="BA7" i="41"/>
  <c r="AZ7" i="41"/>
  <c r="AY7" i="41"/>
  <c r="C6" i="41" s="1"/>
  <c r="AX7" i="41"/>
  <c r="AW7" i="41"/>
  <c r="AV7" i="41"/>
  <c r="AU7" i="41"/>
  <c r="AT7" i="41"/>
  <c r="AS7" i="41"/>
  <c r="AR7" i="41"/>
  <c r="AQ7" i="41"/>
  <c r="AP7" i="41"/>
  <c r="AO7" i="41"/>
  <c r="AN7" i="41"/>
  <c r="AM7" i="41"/>
  <c r="AL7" i="41"/>
  <c r="AK7" i="41"/>
  <c r="AJ7" i="41"/>
  <c r="AI7" i="41"/>
  <c r="AH7" i="41"/>
  <c r="AG7" i="41"/>
  <c r="AF7" i="41"/>
  <c r="AE7" i="41"/>
  <c r="AD7" i="41"/>
  <c r="AC7" i="41"/>
  <c r="AB7" i="41"/>
  <c r="AA7" i="41"/>
  <c r="Z7" i="41"/>
  <c r="Y7" i="41"/>
  <c r="X7" i="41"/>
  <c r="W7" i="41"/>
  <c r="V7" i="41"/>
  <c r="U7" i="41"/>
  <c r="T7" i="41"/>
  <c r="S7" i="41"/>
  <c r="R7" i="41"/>
  <c r="Q7" i="41"/>
  <c r="P7" i="41"/>
  <c r="O7" i="41"/>
  <c r="N7" i="41"/>
  <c r="BH6" i="41"/>
  <c r="BE6" i="41"/>
  <c r="BD6" i="41"/>
  <c r="BC6" i="41"/>
  <c r="BB6" i="41"/>
  <c r="BA6" i="41"/>
  <c r="AZ6" i="41"/>
  <c r="AY6" i="41"/>
  <c r="C5" i="41" s="1"/>
  <c r="AX6" i="41"/>
  <c r="AW6" i="41"/>
  <c r="AV6" i="41"/>
  <c r="AU6" i="41"/>
  <c r="AT6" i="41"/>
  <c r="AS6" i="41"/>
  <c r="AR6" i="41"/>
  <c r="AQ6" i="41"/>
  <c r="AP6" i="41"/>
  <c r="AO6" i="41"/>
  <c r="AN6" i="41"/>
  <c r="AM6" i="41"/>
  <c r="AL6" i="41"/>
  <c r="AK6" i="41"/>
  <c r="AJ6" i="41"/>
  <c r="AI6" i="41"/>
  <c r="AH6" i="41"/>
  <c r="AG6" i="41"/>
  <c r="AF6" i="41"/>
  <c r="AE6" i="41"/>
  <c r="AD6" i="41"/>
  <c r="AC6" i="41"/>
  <c r="AB6" i="41"/>
  <c r="AA6" i="41"/>
  <c r="Z6" i="41"/>
  <c r="Y6" i="41"/>
  <c r="X6" i="41"/>
  <c r="W6" i="41"/>
  <c r="V6" i="41"/>
  <c r="U6" i="41"/>
  <c r="T6" i="41"/>
  <c r="S6" i="41"/>
  <c r="R6" i="41"/>
  <c r="Q6" i="41"/>
  <c r="P6" i="41"/>
  <c r="O6" i="41"/>
  <c r="N6" i="41"/>
  <c r="BH5" i="41"/>
  <c r="D4" i="41" s="1"/>
  <c r="BE5" i="41"/>
  <c r="BD5" i="41"/>
  <c r="BC5" i="41"/>
  <c r="BB5" i="41"/>
  <c r="BA5" i="41"/>
  <c r="AZ5" i="41"/>
  <c r="AY5" i="41"/>
  <c r="C4" i="41" s="1"/>
  <c r="AX5" i="41"/>
  <c r="AW5" i="41"/>
  <c r="AV5" i="41"/>
  <c r="AU5" i="41"/>
  <c r="AT5" i="41"/>
  <c r="AS5" i="41"/>
  <c r="AR5" i="41"/>
  <c r="AQ5" i="41"/>
  <c r="AP5" i="41"/>
  <c r="AO5" i="41"/>
  <c r="AN5" i="41"/>
  <c r="AM5" i="41"/>
  <c r="AL5" i="41"/>
  <c r="AK5" i="41"/>
  <c r="AJ5" i="41"/>
  <c r="AI5" i="41"/>
  <c r="AH5" i="41"/>
  <c r="AG5" i="41"/>
  <c r="AF5" i="41"/>
  <c r="AE5" i="41"/>
  <c r="AD5" i="41"/>
  <c r="AC5" i="41"/>
  <c r="AB5" i="41"/>
  <c r="AA5" i="41"/>
  <c r="Z5" i="41"/>
  <c r="Y5" i="41"/>
  <c r="X5" i="41"/>
  <c r="W5" i="41"/>
  <c r="V5" i="41"/>
  <c r="U5" i="41"/>
  <c r="T5" i="41"/>
  <c r="S5" i="41"/>
  <c r="R5" i="41"/>
  <c r="Q5" i="41"/>
  <c r="P5" i="41"/>
  <c r="O5" i="41"/>
  <c r="N5" i="41"/>
  <c r="D5" i="41"/>
  <c r="BE4" i="41"/>
  <c r="BD4" i="41"/>
  <c r="BC4" i="41"/>
  <c r="BB4" i="41"/>
  <c r="BA4" i="41"/>
  <c r="AZ4" i="41"/>
  <c r="AY4" i="41"/>
  <c r="AX4" i="41"/>
  <c r="AW4" i="41"/>
  <c r="AV4" i="41"/>
  <c r="AU4" i="41"/>
  <c r="AT4" i="41"/>
  <c r="AS4" i="41"/>
  <c r="AR4" i="41"/>
  <c r="AQ4" i="41"/>
  <c r="AP4" i="41"/>
  <c r="AO4" i="41"/>
  <c r="AN4" i="41"/>
  <c r="AM4" i="41"/>
  <c r="AL4" i="41"/>
  <c r="AK4" i="41"/>
  <c r="AJ4" i="41"/>
  <c r="AI4" i="41"/>
  <c r="AH4" i="41"/>
  <c r="AG4" i="41"/>
  <c r="AF4" i="41"/>
  <c r="AE4" i="41"/>
  <c r="AD4" i="41"/>
  <c r="AC4" i="41"/>
  <c r="AB4" i="41"/>
  <c r="AA4" i="41"/>
  <c r="Z4" i="41"/>
  <c r="Y4" i="41"/>
  <c r="X4" i="41"/>
  <c r="W4" i="41"/>
  <c r="V4" i="41"/>
  <c r="U4" i="41"/>
  <c r="T4" i="41"/>
  <c r="S4" i="41"/>
  <c r="R4" i="41"/>
  <c r="Q4" i="41"/>
  <c r="P4" i="41"/>
  <c r="O4" i="41"/>
  <c r="N4" i="41"/>
  <c r="BH16" i="40"/>
  <c r="BE16" i="40"/>
  <c r="BD16" i="40"/>
  <c r="BC16" i="40"/>
  <c r="BB16" i="40"/>
  <c r="BA16" i="40"/>
  <c r="AZ16" i="40"/>
  <c r="AY16" i="40"/>
  <c r="AX16" i="40"/>
  <c r="C15" i="40" s="1"/>
  <c r="AW16" i="40"/>
  <c r="AV16" i="40"/>
  <c r="AU16" i="40"/>
  <c r="AT16" i="40"/>
  <c r="AS16" i="40"/>
  <c r="AR16" i="40"/>
  <c r="AQ16" i="40"/>
  <c r="AP16" i="40"/>
  <c r="AO16" i="40"/>
  <c r="AN16" i="40"/>
  <c r="AM16" i="40"/>
  <c r="AL16" i="40"/>
  <c r="AK16" i="40"/>
  <c r="AJ16" i="40"/>
  <c r="AI16" i="40"/>
  <c r="AH16" i="40"/>
  <c r="AG16" i="40"/>
  <c r="AF16" i="40"/>
  <c r="AE16" i="40"/>
  <c r="AD16" i="40"/>
  <c r="AC16" i="40"/>
  <c r="AB16" i="40"/>
  <c r="AA16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BH15" i="40"/>
  <c r="BE15" i="40"/>
  <c r="BD15" i="40"/>
  <c r="BC15" i="40"/>
  <c r="BB15" i="40"/>
  <c r="BA15" i="40"/>
  <c r="AZ15" i="40"/>
  <c r="AY15" i="40"/>
  <c r="AX15" i="40"/>
  <c r="C14" i="40" s="1"/>
  <c r="AW15" i="40"/>
  <c r="AV15" i="40"/>
  <c r="AU15" i="40"/>
  <c r="AT15" i="40"/>
  <c r="AS15" i="40"/>
  <c r="AR15" i="40"/>
  <c r="AQ15" i="40"/>
  <c r="AP15" i="40"/>
  <c r="AO15" i="40"/>
  <c r="AN15" i="40"/>
  <c r="AM15" i="40"/>
  <c r="AL15" i="40"/>
  <c r="AK15" i="40"/>
  <c r="AJ15" i="40"/>
  <c r="AI15" i="40"/>
  <c r="AH15" i="40"/>
  <c r="AG15" i="40"/>
  <c r="AF15" i="40"/>
  <c r="AE15" i="40"/>
  <c r="AD15" i="40"/>
  <c r="AC15" i="40"/>
  <c r="AB15" i="40"/>
  <c r="AA15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D15" i="40"/>
  <c r="BH14" i="40"/>
  <c r="D13" i="40" s="1"/>
  <c r="BE14" i="40"/>
  <c r="BD14" i="40"/>
  <c r="BC14" i="40"/>
  <c r="BB14" i="40"/>
  <c r="BA14" i="40"/>
  <c r="AZ14" i="40"/>
  <c r="AY14" i="40"/>
  <c r="AX14" i="40"/>
  <c r="C13" i="40" s="1"/>
  <c r="AW14" i="40"/>
  <c r="AV14" i="40"/>
  <c r="AU14" i="40"/>
  <c r="AT14" i="40"/>
  <c r="AS14" i="40"/>
  <c r="AR14" i="40"/>
  <c r="AQ14" i="40"/>
  <c r="AP14" i="40"/>
  <c r="AO14" i="40"/>
  <c r="AN14" i="40"/>
  <c r="AM14" i="40"/>
  <c r="AL14" i="40"/>
  <c r="AK14" i="40"/>
  <c r="AJ14" i="40"/>
  <c r="AI14" i="40"/>
  <c r="AH14" i="40"/>
  <c r="AG14" i="40"/>
  <c r="AF14" i="40"/>
  <c r="AE14" i="40"/>
  <c r="AD14" i="40"/>
  <c r="AC14" i="40"/>
  <c r="AB14" i="40"/>
  <c r="AA14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D14" i="40"/>
  <c r="BH13" i="40"/>
  <c r="BE13" i="40"/>
  <c r="BD13" i="40"/>
  <c r="BC13" i="40"/>
  <c r="BB13" i="40"/>
  <c r="BA13" i="40"/>
  <c r="AZ13" i="40"/>
  <c r="AY13" i="40"/>
  <c r="AX13" i="40"/>
  <c r="C12" i="40" s="1"/>
  <c r="AW13" i="40"/>
  <c r="AV13" i="40"/>
  <c r="AU13" i="40"/>
  <c r="AT13" i="40"/>
  <c r="AS13" i="40"/>
  <c r="AR13" i="40"/>
  <c r="AQ13" i="40"/>
  <c r="AP13" i="40"/>
  <c r="AO13" i="40"/>
  <c r="AN13" i="40"/>
  <c r="AM13" i="40"/>
  <c r="AL13" i="40"/>
  <c r="AK13" i="40"/>
  <c r="AJ13" i="40"/>
  <c r="AI13" i="40"/>
  <c r="AH13" i="40"/>
  <c r="AG13" i="40"/>
  <c r="AF13" i="40"/>
  <c r="AE13" i="40"/>
  <c r="AD13" i="40"/>
  <c r="AC13" i="40"/>
  <c r="AB13" i="40"/>
  <c r="AA13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BH12" i="40"/>
  <c r="D11" i="40" s="1"/>
  <c r="BE12" i="40"/>
  <c r="BD12" i="40"/>
  <c r="BC12" i="40"/>
  <c r="BB12" i="40"/>
  <c r="BA12" i="40"/>
  <c r="AZ12" i="40"/>
  <c r="AY12" i="40"/>
  <c r="AX12" i="40"/>
  <c r="C11" i="40" s="1"/>
  <c r="AW12" i="40"/>
  <c r="AV12" i="40"/>
  <c r="AU12" i="40"/>
  <c r="AT12" i="40"/>
  <c r="AS12" i="40"/>
  <c r="AR12" i="40"/>
  <c r="AQ12" i="40"/>
  <c r="AP12" i="40"/>
  <c r="AO12" i="40"/>
  <c r="AN12" i="40"/>
  <c r="AM12" i="40"/>
  <c r="AL12" i="40"/>
  <c r="AK12" i="40"/>
  <c r="AJ12" i="40"/>
  <c r="AI12" i="40"/>
  <c r="AH12" i="40"/>
  <c r="AG12" i="40"/>
  <c r="AF12" i="40"/>
  <c r="AE12" i="40"/>
  <c r="AD12" i="40"/>
  <c r="AC12" i="40"/>
  <c r="AB12" i="40"/>
  <c r="AA12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D12" i="40"/>
  <c r="BH11" i="40"/>
  <c r="BE11" i="40"/>
  <c r="BD11" i="40"/>
  <c r="BC11" i="40"/>
  <c r="BB11" i="40"/>
  <c r="BA11" i="40"/>
  <c r="AZ11" i="40"/>
  <c r="AY11" i="40"/>
  <c r="AX11" i="40"/>
  <c r="C10" i="40" s="1"/>
  <c r="AW11" i="40"/>
  <c r="AV11" i="40"/>
  <c r="AU11" i="40"/>
  <c r="AT11" i="40"/>
  <c r="AS11" i="40"/>
  <c r="AR11" i="40"/>
  <c r="AQ11" i="40"/>
  <c r="AP11" i="40"/>
  <c r="AO11" i="40"/>
  <c r="AN11" i="40"/>
  <c r="AM11" i="40"/>
  <c r="AL11" i="40"/>
  <c r="AK11" i="40"/>
  <c r="AJ11" i="40"/>
  <c r="AI11" i="40"/>
  <c r="AH11" i="40"/>
  <c r="AG11" i="40"/>
  <c r="AF11" i="40"/>
  <c r="AE11" i="40"/>
  <c r="AD11" i="40"/>
  <c r="AC11" i="40"/>
  <c r="AB11" i="40"/>
  <c r="AA11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BH10" i="40"/>
  <c r="D9" i="40" s="1"/>
  <c r="BE10" i="40"/>
  <c r="BD10" i="40"/>
  <c r="BC10" i="40"/>
  <c r="BB10" i="40"/>
  <c r="BA10" i="40"/>
  <c r="AZ10" i="40"/>
  <c r="AY10" i="40"/>
  <c r="AX10" i="40"/>
  <c r="C9" i="40" s="1"/>
  <c r="AW10" i="40"/>
  <c r="AV10" i="40"/>
  <c r="AU10" i="40"/>
  <c r="AT10" i="40"/>
  <c r="AS10" i="40"/>
  <c r="AR10" i="40"/>
  <c r="AQ10" i="40"/>
  <c r="AP10" i="40"/>
  <c r="AO10" i="40"/>
  <c r="AN10" i="40"/>
  <c r="AM10" i="40"/>
  <c r="AL10" i="40"/>
  <c r="AK10" i="40"/>
  <c r="AJ10" i="40"/>
  <c r="AI10" i="40"/>
  <c r="AH10" i="40"/>
  <c r="AG10" i="40"/>
  <c r="AF10" i="40"/>
  <c r="AE10" i="40"/>
  <c r="AD10" i="40"/>
  <c r="AC10" i="40"/>
  <c r="AB10" i="40"/>
  <c r="AA10" i="40"/>
  <c r="Z10" i="40"/>
  <c r="Y10" i="40"/>
  <c r="X10" i="40"/>
  <c r="W10" i="40"/>
  <c r="V10" i="40"/>
  <c r="U10" i="40"/>
  <c r="T10" i="40"/>
  <c r="S10" i="40"/>
  <c r="R10" i="40"/>
  <c r="Q10" i="40"/>
  <c r="P10" i="40"/>
  <c r="O10" i="40"/>
  <c r="N10" i="40"/>
  <c r="D10" i="40"/>
  <c r="BH9" i="40"/>
  <c r="BE9" i="40"/>
  <c r="BD9" i="40"/>
  <c r="BC9" i="40"/>
  <c r="BB9" i="40"/>
  <c r="BA9" i="40"/>
  <c r="AZ9" i="40"/>
  <c r="AY9" i="40"/>
  <c r="AX9" i="40"/>
  <c r="C8" i="40" s="1"/>
  <c r="AW9" i="40"/>
  <c r="AV9" i="40"/>
  <c r="AU9" i="40"/>
  <c r="AT9" i="40"/>
  <c r="AS9" i="40"/>
  <c r="AR9" i="40"/>
  <c r="AQ9" i="40"/>
  <c r="AP9" i="40"/>
  <c r="AO9" i="40"/>
  <c r="AN9" i="40"/>
  <c r="AM9" i="40"/>
  <c r="AL9" i="40"/>
  <c r="AK9" i="40"/>
  <c r="AJ9" i="40"/>
  <c r="AI9" i="40"/>
  <c r="AH9" i="40"/>
  <c r="AG9" i="40"/>
  <c r="AF9" i="40"/>
  <c r="AE9" i="40"/>
  <c r="AD9" i="40"/>
  <c r="AC9" i="40"/>
  <c r="AB9" i="40"/>
  <c r="AA9" i="40"/>
  <c r="Z9" i="40"/>
  <c r="Y9" i="40"/>
  <c r="X9" i="40"/>
  <c r="W9" i="40"/>
  <c r="V9" i="40"/>
  <c r="U9" i="40"/>
  <c r="T9" i="40"/>
  <c r="S9" i="40"/>
  <c r="R9" i="40"/>
  <c r="Q9" i="40"/>
  <c r="P9" i="40"/>
  <c r="O9" i="40"/>
  <c r="N9" i="40"/>
  <c r="BH8" i="40"/>
  <c r="D7" i="40" s="1"/>
  <c r="BE8" i="40"/>
  <c r="BD8" i="40"/>
  <c r="BC8" i="40"/>
  <c r="BB8" i="40"/>
  <c r="BA8" i="40"/>
  <c r="AZ8" i="40"/>
  <c r="AY8" i="40"/>
  <c r="AX8" i="40"/>
  <c r="C7" i="40" s="1"/>
  <c r="AW8" i="40"/>
  <c r="AV8" i="40"/>
  <c r="AU8" i="40"/>
  <c r="AT8" i="40"/>
  <c r="AS8" i="40"/>
  <c r="AR8" i="40"/>
  <c r="AQ8" i="40"/>
  <c r="AP8" i="40"/>
  <c r="AO8" i="40"/>
  <c r="AN8" i="40"/>
  <c r="AM8" i="40"/>
  <c r="AL8" i="40"/>
  <c r="AK8" i="40"/>
  <c r="AJ8" i="40"/>
  <c r="AI8" i="40"/>
  <c r="AH8" i="40"/>
  <c r="AG8" i="40"/>
  <c r="AF8" i="40"/>
  <c r="AE8" i="40"/>
  <c r="AD8" i="40"/>
  <c r="AC8" i="40"/>
  <c r="AB8" i="40"/>
  <c r="AA8" i="40"/>
  <c r="Z8" i="40"/>
  <c r="Y8" i="40"/>
  <c r="X8" i="40"/>
  <c r="W8" i="40"/>
  <c r="V8" i="40"/>
  <c r="U8" i="40"/>
  <c r="T8" i="40"/>
  <c r="S8" i="40"/>
  <c r="R8" i="40"/>
  <c r="Q8" i="40"/>
  <c r="P8" i="40"/>
  <c r="O8" i="40"/>
  <c r="N8" i="40"/>
  <c r="D8" i="40"/>
  <c r="BH7" i="40"/>
  <c r="BE7" i="40"/>
  <c r="BD7" i="40"/>
  <c r="BC7" i="40"/>
  <c r="BB7" i="40"/>
  <c r="BA7" i="40"/>
  <c r="AZ7" i="40"/>
  <c r="AY7" i="40"/>
  <c r="AX7" i="40"/>
  <c r="C6" i="40" s="1"/>
  <c r="AW7" i="40"/>
  <c r="AV7" i="40"/>
  <c r="AU7" i="40"/>
  <c r="AT7" i="40"/>
  <c r="AS7" i="40"/>
  <c r="AR7" i="40"/>
  <c r="AQ7" i="40"/>
  <c r="AP7" i="40"/>
  <c r="AO7" i="40"/>
  <c r="AN7" i="40"/>
  <c r="AM7" i="40"/>
  <c r="AL7" i="40"/>
  <c r="AK7" i="40"/>
  <c r="AJ7" i="40"/>
  <c r="AI7" i="40"/>
  <c r="AH7" i="40"/>
  <c r="AG7" i="40"/>
  <c r="AF7" i="40"/>
  <c r="AE7" i="40"/>
  <c r="AD7" i="40"/>
  <c r="AC7" i="40"/>
  <c r="AB7" i="40"/>
  <c r="AA7" i="40"/>
  <c r="Z7" i="40"/>
  <c r="Y7" i="40"/>
  <c r="X7" i="40"/>
  <c r="W7" i="40"/>
  <c r="V7" i="40"/>
  <c r="U7" i="40"/>
  <c r="T7" i="40"/>
  <c r="S7" i="40"/>
  <c r="R7" i="40"/>
  <c r="Q7" i="40"/>
  <c r="P7" i="40"/>
  <c r="O7" i="40"/>
  <c r="N7" i="40"/>
  <c r="BH6" i="40"/>
  <c r="D5" i="40" s="1"/>
  <c r="BE6" i="40"/>
  <c r="BD6" i="40"/>
  <c r="BC6" i="40"/>
  <c r="BB6" i="40"/>
  <c r="BA6" i="40"/>
  <c r="AZ6" i="40"/>
  <c r="AY6" i="40"/>
  <c r="AX6" i="40"/>
  <c r="C5" i="40" s="1"/>
  <c r="AW6" i="40"/>
  <c r="AV6" i="40"/>
  <c r="AU6" i="40"/>
  <c r="AT6" i="40"/>
  <c r="AS6" i="40"/>
  <c r="AR6" i="40"/>
  <c r="AQ6" i="40"/>
  <c r="AP6" i="40"/>
  <c r="AO6" i="40"/>
  <c r="AN6" i="40"/>
  <c r="AM6" i="40"/>
  <c r="AL6" i="40"/>
  <c r="AK6" i="40"/>
  <c r="AJ6" i="40"/>
  <c r="AI6" i="40"/>
  <c r="AH6" i="40"/>
  <c r="AG6" i="40"/>
  <c r="AF6" i="40"/>
  <c r="AE6" i="40"/>
  <c r="AD6" i="40"/>
  <c r="AC6" i="40"/>
  <c r="AB6" i="40"/>
  <c r="AA6" i="40"/>
  <c r="Z6" i="40"/>
  <c r="Y6" i="40"/>
  <c r="X6" i="40"/>
  <c r="W6" i="40"/>
  <c r="V6" i="40"/>
  <c r="U6" i="40"/>
  <c r="T6" i="40"/>
  <c r="S6" i="40"/>
  <c r="R6" i="40"/>
  <c r="Q6" i="40"/>
  <c r="P6" i="40"/>
  <c r="O6" i="40"/>
  <c r="N6" i="40"/>
  <c r="D6" i="40"/>
  <c r="BH5" i="40"/>
  <c r="BE5" i="40"/>
  <c r="BD5" i="40"/>
  <c r="BC5" i="40"/>
  <c r="BB5" i="40"/>
  <c r="BA5" i="40"/>
  <c r="AZ5" i="40"/>
  <c r="AY5" i="40"/>
  <c r="AX5" i="40"/>
  <c r="C4" i="40" s="1"/>
  <c r="AW5" i="40"/>
  <c r="AV5" i="40"/>
  <c r="AU5" i="40"/>
  <c r="AT5" i="40"/>
  <c r="AS5" i="40"/>
  <c r="AR5" i="40"/>
  <c r="AQ5" i="40"/>
  <c r="AP5" i="40"/>
  <c r="AO5" i="40"/>
  <c r="AN5" i="40"/>
  <c r="AM5" i="40"/>
  <c r="AL5" i="40"/>
  <c r="AK5" i="40"/>
  <c r="AJ5" i="40"/>
  <c r="AI5" i="40"/>
  <c r="AH5" i="40"/>
  <c r="AG5" i="40"/>
  <c r="AF5" i="40"/>
  <c r="AE5" i="40"/>
  <c r="AD5" i="40"/>
  <c r="AC5" i="40"/>
  <c r="AB5" i="40"/>
  <c r="AA5" i="40"/>
  <c r="Z5" i="40"/>
  <c r="Y5" i="40"/>
  <c r="X5" i="40"/>
  <c r="W5" i="40"/>
  <c r="V5" i="40"/>
  <c r="U5" i="40"/>
  <c r="T5" i="40"/>
  <c r="S5" i="40"/>
  <c r="R5" i="40"/>
  <c r="Q5" i="40"/>
  <c r="P5" i="40"/>
  <c r="O5" i="40"/>
  <c r="N5" i="40"/>
  <c r="BE4" i="40"/>
  <c r="BD4" i="40"/>
  <c r="BC4" i="40"/>
  <c r="BB4" i="40"/>
  <c r="BA4" i="40"/>
  <c r="AZ4" i="40"/>
  <c r="AY4" i="40"/>
  <c r="AX4" i="40"/>
  <c r="AW4" i="40"/>
  <c r="AV4" i="40"/>
  <c r="AU4" i="40"/>
  <c r="AT4" i="40"/>
  <c r="AS4" i="40"/>
  <c r="AR4" i="40"/>
  <c r="AQ4" i="40"/>
  <c r="AP4" i="40"/>
  <c r="AO4" i="40"/>
  <c r="AN4" i="40"/>
  <c r="AM4" i="40"/>
  <c r="AL4" i="40"/>
  <c r="AK4" i="40"/>
  <c r="AJ4" i="40"/>
  <c r="AI4" i="40"/>
  <c r="AH4" i="40"/>
  <c r="AG4" i="40"/>
  <c r="AF4" i="40"/>
  <c r="AE4" i="40"/>
  <c r="AD4" i="40"/>
  <c r="AC4" i="40"/>
  <c r="AB4" i="40"/>
  <c r="AA4" i="40"/>
  <c r="Z4" i="40"/>
  <c r="Y4" i="40"/>
  <c r="X4" i="40"/>
  <c r="W4" i="40"/>
  <c r="V4" i="40"/>
  <c r="U4" i="40"/>
  <c r="T4" i="40"/>
  <c r="S4" i="40"/>
  <c r="R4" i="40"/>
  <c r="Q4" i="40"/>
  <c r="P4" i="40"/>
  <c r="O4" i="40"/>
  <c r="N4" i="40"/>
  <c r="D4" i="40"/>
  <c r="BH16" i="39"/>
  <c r="BE16" i="39"/>
  <c r="BD16" i="39"/>
  <c r="BC16" i="39"/>
  <c r="BB16" i="39"/>
  <c r="BA16" i="39"/>
  <c r="AZ16" i="39"/>
  <c r="AY16" i="39"/>
  <c r="AX16" i="39"/>
  <c r="AW16" i="39"/>
  <c r="C15" i="39" s="1"/>
  <c r="AV16" i="39"/>
  <c r="AU16" i="39"/>
  <c r="AT16" i="39"/>
  <c r="AS16" i="39"/>
  <c r="AR16" i="39"/>
  <c r="AQ16" i="39"/>
  <c r="AP16" i="39"/>
  <c r="AO16" i="39"/>
  <c r="AN16" i="39"/>
  <c r="AM16" i="39"/>
  <c r="AL16" i="39"/>
  <c r="AK16" i="39"/>
  <c r="AJ16" i="39"/>
  <c r="AI16" i="39"/>
  <c r="AH16" i="39"/>
  <c r="AG16" i="39"/>
  <c r="AF16" i="39"/>
  <c r="AE16" i="39"/>
  <c r="AD16" i="39"/>
  <c r="AC16" i="39"/>
  <c r="AB16" i="39"/>
  <c r="AA16" i="39"/>
  <c r="Z16" i="39"/>
  <c r="Y16" i="39"/>
  <c r="X16" i="39"/>
  <c r="W16" i="39"/>
  <c r="V16" i="39"/>
  <c r="U16" i="39"/>
  <c r="T16" i="39"/>
  <c r="S16" i="39"/>
  <c r="R16" i="39"/>
  <c r="Q16" i="39"/>
  <c r="P16" i="39"/>
  <c r="O16" i="39"/>
  <c r="N16" i="39"/>
  <c r="BH15" i="39"/>
  <c r="BE15" i="39"/>
  <c r="BD15" i="39"/>
  <c r="BC15" i="39"/>
  <c r="BB15" i="39"/>
  <c r="BA15" i="39"/>
  <c r="AZ15" i="39"/>
  <c r="AY15" i="39"/>
  <c r="AX15" i="39"/>
  <c r="AW15" i="39"/>
  <c r="C14" i="39" s="1"/>
  <c r="AV15" i="39"/>
  <c r="AU15" i="39"/>
  <c r="AT15" i="39"/>
  <c r="AS15" i="39"/>
  <c r="AR15" i="39"/>
  <c r="AQ15" i="39"/>
  <c r="AP15" i="39"/>
  <c r="AO15" i="39"/>
  <c r="AN15" i="39"/>
  <c r="AM15" i="39"/>
  <c r="AL15" i="39"/>
  <c r="AK15" i="39"/>
  <c r="AJ15" i="39"/>
  <c r="AI15" i="39"/>
  <c r="AH15" i="39"/>
  <c r="AG15" i="39"/>
  <c r="AF15" i="39"/>
  <c r="AE15" i="39"/>
  <c r="AD15" i="39"/>
  <c r="AC15" i="39"/>
  <c r="AB15" i="39"/>
  <c r="AA15" i="39"/>
  <c r="Z15" i="39"/>
  <c r="Y15" i="39"/>
  <c r="X15" i="39"/>
  <c r="W15" i="39"/>
  <c r="V15" i="39"/>
  <c r="U15" i="39"/>
  <c r="T15" i="39"/>
  <c r="S15" i="39"/>
  <c r="R15" i="39"/>
  <c r="Q15" i="39"/>
  <c r="P15" i="39"/>
  <c r="O15" i="39"/>
  <c r="N15" i="39"/>
  <c r="D15" i="39"/>
  <c r="BH14" i="39"/>
  <c r="D13" i="39" s="1"/>
  <c r="BE14" i="39"/>
  <c r="BD14" i="39"/>
  <c r="BC14" i="39"/>
  <c r="BB14" i="39"/>
  <c r="BA14" i="39"/>
  <c r="AZ14" i="39"/>
  <c r="AY14" i="39"/>
  <c r="AX14" i="39"/>
  <c r="AW14" i="39"/>
  <c r="C13" i="39" s="1"/>
  <c r="AV14" i="39"/>
  <c r="AU14" i="39"/>
  <c r="AT14" i="39"/>
  <c r="AS14" i="39"/>
  <c r="AR14" i="39"/>
  <c r="AQ14" i="39"/>
  <c r="AP14" i="39"/>
  <c r="AO14" i="39"/>
  <c r="AN14" i="39"/>
  <c r="AM14" i="39"/>
  <c r="AL14" i="39"/>
  <c r="AK14" i="39"/>
  <c r="AJ14" i="39"/>
  <c r="AI14" i="39"/>
  <c r="AH14" i="39"/>
  <c r="AG14" i="39"/>
  <c r="AF14" i="39"/>
  <c r="AE14" i="39"/>
  <c r="AD14" i="39"/>
  <c r="AC14" i="39"/>
  <c r="AB14" i="39"/>
  <c r="AA14" i="39"/>
  <c r="Z14" i="39"/>
  <c r="Y14" i="39"/>
  <c r="X14" i="39"/>
  <c r="W14" i="39"/>
  <c r="V14" i="39"/>
  <c r="U14" i="39"/>
  <c r="T14" i="39"/>
  <c r="S14" i="39"/>
  <c r="R14" i="39"/>
  <c r="Q14" i="39"/>
  <c r="P14" i="39"/>
  <c r="O14" i="39"/>
  <c r="N14" i="39"/>
  <c r="D14" i="39"/>
  <c r="BH13" i="39"/>
  <c r="D12" i="39" s="1"/>
  <c r="BE13" i="39"/>
  <c r="BD13" i="39"/>
  <c r="BC13" i="39"/>
  <c r="BB13" i="39"/>
  <c r="BA13" i="39"/>
  <c r="AZ13" i="39"/>
  <c r="AY13" i="39"/>
  <c r="AX13" i="39"/>
  <c r="AW13" i="39"/>
  <c r="C12" i="39" s="1"/>
  <c r="AV13" i="39"/>
  <c r="AU13" i="39"/>
  <c r="AT13" i="39"/>
  <c r="AS13" i="39"/>
  <c r="AR13" i="39"/>
  <c r="AQ13" i="39"/>
  <c r="AP13" i="39"/>
  <c r="AO13" i="39"/>
  <c r="AN13" i="39"/>
  <c r="AM13" i="39"/>
  <c r="AL13" i="39"/>
  <c r="AK13" i="39"/>
  <c r="AJ13" i="39"/>
  <c r="AI13" i="39"/>
  <c r="AH13" i="39"/>
  <c r="AG13" i="39"/>
  <c r="AF13" i="39"/>
  <c r="AE13" i="39"/>
  <c r="AD13" i="39"/>
  <c r="AC13" i="39"/>
  <c r="AB13" i="39"/>
  <c r="AA13" i="39"/>
  <c r="Z13" i="39"/>
  <c r="Y13" i="39"/>
  <c r="X13" i="39"/>
  <c r="W13" i="39"/>
  <c r="V13" i="39"/>
  <c r="U13" i="39"/>
  <c r="T13" i="39"/>
  <c r="S13" i="39"/>
  <c r="R13" i="39"/>
  <c r="Q13" i="39"/>
  <c r="P13" i="39"/>
  <c r="O13" i="39"/>
  <c r="N13" i="39"/>
  <c r="BH12" i="39"/>
  <c r="D11" i="39" s="1"/>
  <c r="BE12" i="39"/>
  <c r="BD12" i="39"/>
  <c r="BC12" i="39"/>
  <c r="BB12" i="39"/>
  <c r="BA12" i="39"/>
  <c r="AZ12" i="39"/>
  <c r="AY12" i="39"/>
  <c r="AX12" i="39"/>
  <c r="AW12" i="39"/>
  <c r="C11" i="39" s="1"/>
  <c r="AV12" i="39"/>
  <c r="AU12" i="39"/>
  <c r="AT12" i="39"/>
  <c r="AS12" i="39"/>
  <c r="AR12" i="39"/>
  <c r="AQ12" i="39"/>
  <c r="AP12" i="39"/>
  <c r="AO12" i="39"/>
  <c r="AN12" i="39"/>
  <c r="AM12" i="39"/>
  <c r="AL12" i="39"/>
  <c r="AK12" i="39"/>
  <c r="AJ12" i="39"/>
  <c r="AI12" i="39"/>
  <c r="AH12" i="39"/>
  <c r="AG12" i="39"/>
  <c r="AF12" i="39"/>
  <c r="AE12" i="39"/>
  <c r="AD12" i="39"/>
  <c r="AC12" i="39"/>
  <c r="AB12" i="39"/>
  <c r="AA12" i="39"/>
  <c r="Z12" i="39"/>
  <c r="Y12" i="39"/>
  <c r="X12" i="39"/>
  <c r="W12" i="39"/>
  <c r="V12" i="39"/>
  <c r="U12" i="39"/>
  <c r="T12" i="39"/>
  <c r="S12" i="39"/>
  <c r="R12" i="39"/>
  <c r="Q12" i="39"/>
  <c r="P12" i="39"/>
  <c r="O12" i="39"/>
  <c r="N12" i="39"/>
  <c r="BH11" i="39"/>
  <c r="BE11" i="39"/>
  <c r="BD11" i="39"/>
  <c r="BC11" i="39"/>
  <c r="BB11" i="39"/>
  <c r="BA11" i="39"/>
  <c r="AZ11" i="39"/>
  <c r="AY11" i="39"/>
  <c r="AX11" i="39"/>
  <c r="AW11" i="39"/>
  <c r="C10" i="39" s="1"/>
  <c r="AV11" i="39"/>
  <c r="AU11" i="39"/>
  <c r="AT11" i="39"/>
  <c r="AS11" i="39"/>
  <c r="AR11" i="39"/>
  <c r="AQ11" i="39"/>
  <c r="AP11" i="39"/>
  <c r="AO11" i="39"/>
  <c r="AN11" i="39"/>
  <c r="AM11" i="39"/>
  <c r="AL11" i="39"/>
  <c r="AK11" i="39"/>
  <c r="AJ11" i="39"/>
  <c r="AI11" i="39"/>
  <c r="AH11" i="39"/>
  <c r="AG11" i="39"/>
  <c r="AF11" i="39"/>
  <c r="AE11" i="39"/>
  <c r="AD11" i="39"/>
  <c r="AC11" i="39"/>
  <c r="AB11" i="39"/>
  <c r="AA11" i="39"/>
  <c r="Z11" i="39"/>
  <c r="Y11" i="39"/>
  <c r="X11" i="39"/>
  <c r="W11" i="39"/>
  <c r="V11" i="39"/>
  <c r="U11" i="39"/>
  <c r="T11" i="39"/>
  <c r="S11" i="39"/>
  <c r="R11" i="39"/>
  <c r="Q11" i="39"/>
  <c r="P11" i="39"/>
  <c r="O11" i="39"/>
  <c r="N11" i="39"/>
  <c r="BH10" i="39"/>
  <c r="D9" i="39" s="1"/>
  <c r="BE10" i="39"/>
  <c r="BD10" i="39"/>
  <c r="BC10" i="39"/>
  <c r="BB10" i="39"/>
  <c r="BA10" i="39"/>
  <c r="AZ10" i="39"/>
  <c r="AY10" i="39"/>
  <c r="AX10" i="39"/>
  <c r="AW10" i="39"/>
  <c r="C9" i="39" s="1"/>
  <c r="AV10" i="39"/>
  <c r="AU10" i="39"/>
  <c r="AT10" i="39"/>
  <c r="AS10" i="39"/>
  <c r="AR10" i="39"/>
  <c r="AQ10" i="39"/>
  <c r="AP10" i="39"/>
  <c r="AO10" i="39"/>
  <c r="AN10" i="39"/>
  <c r="AM10" i="39"/>
  <c r="AL10" i="39"/>
  <c r="AK10" i="39"/>
  <c r="AJ10" i="39"/>
  <c r="AI10" i="39"/>
  <c r="AH10" i="39"/>
  <c r="AG10" i="39"/>
  <c r="AF10" i="39"/>
  <c r="AE10" i="39"/>
  <c r="AD10" i="39"/>
  <c r="AC10" i="39"/>
  <c r="AB10" i="39"/>
  <c r="AA10" i="39"/>
  <c r="Z10" i="39"/>
  <c r="Y10" i="39"/>
  <c r="X10" i="39"/>
  <c r="W10" i="39"/>
  <c r="V10" i="39"/>
  <c r="U10" i="39"/>
  <c r="T10" i="39"/>
  <c r="S10" i="39"/>
  <c r="R10" i="39"/>
  <c r="Q10" i="39"/>
  <c r="P10" i="39"/>
  <c r="O10" i="39"/>
  <c r="N10" i="39"/>
  <c r="D10" i="39"/>
  <c r="BH9" i="39"/>
  <c r="D8" i="39" s="1"/>
  <c r="BE9" i="39"/>
  <c r="BD9" i="39"/>
  <c r="BC9" i="39"/>
  <c r="BB9" i="39"/>
  <c r="BA9" i="39"/>
  <c r="AZ9" i="39"/>
  <c r="AY9" i="39"/>
  <c r="AX9" i="39"/>
  <c r="AW9" i="39"/>
  <c r="C8" i="39" s="1"/>
  <c r="AV9" i="39"/>
  <c r="AU9" i="39"/>
  <c r="AT9" i="39"/>
  <c r="AS9" i="39"/>
  <c r="AR9" i="39"/>
  <c r="AQ9" i="39"/>
  <c r="AP9" i="39"/>
  <c r="AO9" i="39"/>
  <c r="AN9" i="39"/>
  <c r="AM9" i="39"/>
  <c r="AL9" i="39"/>
  <c r="AK9" i="39"/>
  <c r="AJ9" i="39"/>
  <c r="AI9" i="39"/>
  <c r="AH9" i="39"/>
  <c r="AG9" i="39"/>
  <c r="AF9" i="39"/>
  <c r="AE9" i="39"/>
  <c r="AD9" i="39"/>
  <c r="AC9" i="39"/>
  <c r="AB9" i="39"/>
  <c r="AA9" i="39"/>
  <c r="Z9" i="39"/>
  <c r="Y9" i="39"/>
  <c r="X9" i="39"/>
  <c r="W9" i="39"/>
  <c r="V9" i="39"/>
  <c r="U9" i="39"/>
  <c r="T9" i="39"/>
  <c r="S9" i="39"/>
  <c r="R9" i="39"/>
  <c r="Q9" i="39"/>
  <c r="P9" i="39"/>
  <c r="O9" i="39"/>
  <c r="N9" i="39"/>
  <c r="BH8" i="39"/>
  <c r="D7" i="39" s="1"/>
  <c r="BE8" i="39"/>
  <c r="BD8" i="39"/>
  <c r="BC8" i="39"/>
  <c r="BB8" i="39"/>
  <c r="BA8" i="39"/>
  <c r="AZ8" i="39"/>
  <c r="AY8" i="39"/>
  <c r="AX8" i="39"/>
  <c r="AW8" i="39"/>
  <c r="C7" i="39" s="1"/>
  <c r="AV8" i="39"/>
  <c r="AU8" i="39"/>
  <c r="AT8" i="39"/>
  <c r="AS8" i="39"/>
  <c r="AR8" i="39"/>
  <c r="AQ8" i="39"/>
  <c r="AP8" i="39"/>
  <c r="AO8" i="39"/>
  <c r="AN8" i="39"/>
  <c r="AM8" i="39"/>
  <c r="AL8" i="39"/>
  <c r="AK8" i="39"/>
  <c r="AJ8" i="39"/>
  <c r="AI8" i="39"/>
  <c r="AH8" i="39"/>
  <c r="AG8" i="39"/>
  <c r="AF8" i="39"/>
  <c r="AE8" i="39"/>
  <c r="AD8" i="39"/>
  <c r="AC8" i="39"/>
  <c r="AB8" i="39"/>
  <c r="AA8" i="39"/>
  <c r="Z8" i="39"/>
  <c r="Y8" i="39"/>
  <c r="X8" i="39"/>
  <c r="W8" i="39"/>
  <c r="V8" i="39"/>
  <c r="U8" i="39"/>
  <c r="T8" i="39"/>
  <c r="S8" i="39"/>
  <c r="R8" i="39"/>
  <c r="Q8" i="39"/>
  <c r="P8" i="39"/>
  <c r="O8" i="39"/>
  <c r="N8" i="39"/>
  <c r="BH7" i="39"/>
  <c r="BE7" i="39"/>
  <c r="BD7" i="39"/>
  <c r="BC7" i="39"/>
  <c r="BB7" i="39"/>
  <c r="BA7" i="39"/>
  <c r="AZ7" i="39"/>
  <c r="AY7" i="39"/>
  <c r="AX7" i="39"/>
  <c r="AW7" i="39"/>
  <c r="C6" i="39" s="1"/>
  <c r="AV7" i="39"/>
  <c r="AU7" i="39"/>
  <c r="AT7" i="39"/>
  <c r="AS7" i="39"/>
  <c r="AR7" i="39"/>
  <c r="AQ7" i="39"/>
  <c r="AP7" i="39"/>
  <c r="AO7" i="39"/>
  <c r="AN7" i="39"/>
  <c r="AM7" i="39"/>
  <c r="AL7" i="39"/>
  <c r="AK7" i="39"/>
  <c r="AJ7" i="39"/>
  <c r="AI7" i="39"/>
  <c r="AH7" i="39"/>
  <c r="AG7" i="39"/>
  <c r="AF7" i="39"/>
  <c r="AE7" i="39"/>
  <c r="AD7" i="39"/>
  <c r="AC7" i="39"/>
  <c r="AB7" i="39"/>
  <c r="AA7" i="39"/>
  <c r="Z7" i="39"/>
  <c r="Y7" i="39"/>
  <c r="X7" i="39"/>
  <c r="W7" i="39"/>
  <c r="V7" i="39"/>
  <c r="U7" i="39"/>
  <c r="T7" i="39"/>
  <c r="S7" i="39"/>
  <c r="R7" i="39"/>
  <c r="Q7" i="39"/>
  <c r="P7" i="39"/>
  <c r="O7" i="39"/>
  <c r="N7" i="39"/>
  <c r="BH6" i="39"/>
  <c r="D5" i="39" s="1"/>
  <c r="BE6" i="39"/>
  <c r="BD6" i="39"/>
  <c r="BC6" i="39"/>
  <c r="BB6" i="39"/>
  <c r="BA6" i="39"/>
  <c r="AZ6" i="39"/>
  <c r="AY6" i="39"/>
  <c r="AX6" i="39"/>
  <c r="AW6" i="39"/>
  <c r="C5" i="39" s="1"/>
  <c r="AV6" i="39"/>
  <c r="AU6" i="39"/>
  <c r="AT6" i="39"/>
  <c r="AS6" i="39"/>
  <c r="AR6" i="39"/>
  <c r="AQ6" i="39"/>
  <c r="AP6" i="39"/>
  <c r="AO6" i="39"/>
  <c r="AN6" i="39"/>
  <c r="AM6" i="39"/>
  <c r="AL6" i="39"/>
  <c r="AK6" i="39"/>
  <c r="AJ6" i="39"/>
  <c r="AI6" i="39"/>
  <c r="AH6" i="39"/>
  <c r="AG6" i="39"/>
  <c r="AF6" i="39"/>
  <c r="AE6" i="39"/>
  <c r="AD6" i="39"/>
  <c r="AC6" i="39"/>
  <c r="AB6" i="39"/>
  <c r="AA6" i="39"/>
  <c r="Z6" i="39"/>
  <c r="Y6" i="39"/>
  <c r="X6" i="39"/>
  <c r="W6" i="39"/>
  <c r="V6" i="39"/>
  <c r="U6" i="39"/>
  <c r="T6" i="39"/>
  <c r="S6" i="39"/>
  <c r="R6" i="39"/>
  <c r="Q6" i="39"/>
  <c r="P6" i="39"/>
  <c r="O6" i="39"/>
  <c r="N6" i="39"/>
  <c r="D6" i="39"/>
  <c r="BH5" i="39"/>
  <c r="D4" i="39" s="1"/>
  <c r="BE5" i="39"/>
  <c r="BD5" i="39"/>
  <c r="BC5" i="39"/>
  <c r="BB5" i="39"/>
  <c r="BA5" i="39"/>
  <c r="AZ5" i="39"/>
  <c r="AY5" i="39"/>
  <c r="AX5" i="39"/>
  <c r="AW5" i="39"/>
  <c r="C4" i="39" s="1"/>
  <c r="AV5" i="39"/>
  <c r="AU5" i="39"/>
  <c r="AT5" i="39"/>
  <c r="AS5" i="39"/>
  <c r="AR5" i="39"/>
  <c r="AQ5" i="39"/>
  <c r="AP5" i="39"/>
  <c r="AO5" i="39"/>
  <c r="AN5" i="39"/>
  <c r="AM5" i="39"/>
  <c r="AL5" i="39"/>
  <c r="AK5" i="39"/>
  <c r="AJ5" i="39"/>
  <c r="AI5" i="39"/>
  <c r="AH5" i="39"/>
  <c r="AG5" i="39"/>
  <c r="AF5" i="39"/>
  <c r="AE5" i="39"/>
  <c r="AD5" i="39"/>
  <c r="AC5" i="39"/>
  <c r="AB5" i="39"/>
  <c r="AA5" i="39"/>
  <c r="Z5" i="39"/>
  <c r="Y5" i="39"/>
  <c r="X5" i="39"/>
  <c r="W5" i="39"/>
  <c r="V5" i="39"/>
  <c r="U5" i="39"/>
  <c r="T5" i="39"/>
  <c r="S5" i="39"/>
  <c r="R5" i="39"/>
  <c r="Q5" i="39"/>
  <c r="P5" i="39"/>
  <c r="O5" i="39"/>
  <c r="N5" i="39"/>
  <c r="BE4" i="39"/>
  <c r="BD4" i="39"/>
  <c r="BC4" i="39"/>
  <c r="BB4" i="39"/>
  <c r="BA4" i="39"/>
  <c r="AZ4" i="39"/>
  <c r="AY4" i="39"/>
  <c r="AX4" i="39"/>
  <c r="AW4" i="39"/>
  <c r="AV4" i="39"/>
  <c r="AU4" i="39"/>
  <c r="AT4" i="39"/>
  <c r="AS4" i="39"/>
  <c r="AR4" i="39"/>
  <c r="AQ4" i="39"/>
  <c r="AP4" i="39"/>
  <c r="AO4" i="39"/>
  <c r="AN4" i="39"/>
  <c r="AM4" i="39"/>
  <c r="AL4" i="39"/>
  <c r="AK4" i="39"/>
  <c r="AJ4" i="39"/>
  <c r="AI4" i="39"/>
  <c r="AH4" i="39"/>
  <c r="AG4" i="39"/>
  <c r="AF4" i="39"/>
  <c r="AE4" i="39"/>
  <c r="AD4" i="39"/>
  <c r="AC4" i="39"/>
  <c r="AB4" i="39"/>
  <c r="AA4" i="39"/>
  <c r="Z4" i="39"/>
  <c r="Y4" i="39"/>
  <c r="X4" i="39"/>
  <c r="W4" i="39"/>
  <c r="V4" i="39"/>
  <c r="U4" i="39"/>
  <c r="T4" i="39"/>
  <c r="S4" i="39"/>
  <c r="R4" i="39"/>
  <c r="Q4" i="39"/>
  <c r="P4" i="39"/>
  <c r="O4" i="39"/>
  <c r="N4" i="39"/>
  <c r="BH16" i="38"/>
  <c r="BE16" i="38"/>
  <c r="BD16" i="38"/>
  <c r="BC16" i="38"/>
  <c r="BB16" i="38"/>
  <c r="BA16" i="38"/>
  <c r="AZ16" i="38"/>
  <c r="AY16" i="38"/>
  <c r="AX16" i="38"/>
  <c r="AW16" i="38"/>
  <c r="AV16" i="38"/>
  <c r="C15" i="38" s="1"/>
  <c r="AU16" i="38"/>
  <c r="AT16" i="38"/>
  <c r="AS16" i="38"/>
  <c r="AR16" i="38"/>
  <c r="AQ16" i="38"/>
  <c r="AP16" i="38"/>
  <c r="AO16" i="38"/>
  <c r="AN16" i="38"/>
  <c r="AM16" i="38"/>
  <c r="AL16" i="38"/>
  <c r="AK16" i="38"/>
  <c r="AJ16" i="38"/>
  <c r="AI16" i="38"/>
  <c r="AH16" i="38"/>
  <c r="AG16" i="38"/>
  <c r="AF16" i="38"/>
  <c r="AE16" i="38"/>
  <c r="AD16" i="38"/>
  <c r="AC16" i="38"/>
  <c r="AB16" i="38"/>
  <c r="AA16" i="38"/>
  <c r="Z16" i="38"/>
  <c r="Y16" i="38"/>
  <c r="X16" i="38"/>
  <c r="W16" i="38"/>
  <c r="V16" i="38"/>
  <c r="U16" i="38"/>
  <c r="T16" i="38"/>
  <c r="S16" i="38"/>
  <c r="R16" i="38"/>
  <c r="Q16" i="38"/>
  <c r="P16" i="38"/>
  <c r="O16" i="38"/>
  <c r="N16" i="38"/>
  <c r="BH15" i="38"/>
  <c r="D14" i="38" s="1"/>
  <c r="BE15" i="38"/>
  <c r="BD15" i="38"/>
  <c r="BC15" i="38"/>
  <c r="BB15" i="38"/>
  <c r="BA15" i="38"/>
  <c r="AZ15" i="38"/>
  <c r="AY15" i="38"/>
  <c r="AX15" i="38"/>
  <c r="AW15" i="38"/>
  <c r="AV15" i="38"/>
  <c r="C14" i="38" s="1"/>
  <c r="AU15" i="38"/>
  <c r="AT15" i="38"/>
  <c r="AS15" i="38"/>
  <c r="AR15" i="38"/>
  <c r="AQ15" i="38"/>
  <c r="AP15" i="38"/>
  <c r="AO15" i="38"/>
  <c r="AN15" i="38"/>
  <c r="AM15" i="38"/>
  <c r="AL15" i="38"/>
  <c r="AK15" i="38"/>
  <c r="AJ15" i="38"/>
  <c r="AI15" i="38"/>
  <c r="AH15" i="38"/>
  <c r="AG15" i="38"/>
  <c r="AF15" i="38"/>
  <c r="AE15" i="38"/>
  <c r="AD15" i="38"/>
  <c r="AC15" i="38"/>
  <c r="AB15" i="38"/>
  <c r="AA15" i="38"/>
  <c r="Z15" i="38"/>
  <c r="Y15" i="38"/>
  <c r="X15" i="38"/>
  <c r="W15" i="38"/>
  <c r="V15" i="38"/>
  <c r="U15" i="38"/>
  <c r="T15" i="38"/>
  <c r="S15" i="38"/>
  <c r="R15" i="38"/>
  <c r="Q15" i="38"/>
  <c r="P15" i="38"/>
  <c r="O15" i="38"/>
  <c r="N15" i="38"/>
  <c r="D15" i="38"/>
  <c r="BH14" i="38"/>
  <c r="D13" i="38" s="1"/>
  <c r="BE14" i="38"/>
  <c r="BD14" i="38"/>
  <c r="BC14" i="38"/>
  <c r="BB14" i="38"/>
  <c r="BA14" i="38"/>
  <c r="AZ14" i="38"/>
  <c r="AY14" i="38"/>
  <c r="AX14" i="38"/>
  <c r="AW14" i="38"/>
  <c r="AV14" i="38"/>
  <c r="C13" i="38" s="1"/>
  <c r="AU14" i="38"/>
  <c r="AT14" i="38"/>
  <c r="AS14" i="38"/>
  <c r="AR14" i="38"/>
  <c r="AQ14" i="38"/>
  <c r="AP14" i="38"/>
  <c r="AO14" i="38"/>
  <c r="AN14" i="38"/>
  <c r="AM14" i="38"/>
  <c r="AL14" i="38"/>
  <c r="AK14" i="38"/>
  <c r="AJ14" i="38"/>
  <c r="AI14" i="38"/>
  <c r="AH14" i="38"/>
  <c r="AG14" i="38"/>
  <c r="AF14" i="38"/>
  <c r="AE14" i="38"/>
  <c r="AD14" i="38"/>
  <c r="AC14" i="38"/>
  <c r="AB14" i="38"/>
  <c r="AA14" i="38"/>
  <c r="Z14" i="38"/>
  <c r="Y14" i="38"/>
  <c r="X14" i="38"/>
  <c r="W14" i="38"/>
  <c r="V14" i="38"/>
  <c r="U14" i="38"/>
  <c r="T14" i="38"/>
  <c r="S14" i="38"/>
  <c r="R14" i="38"/>
  <c r="Q14" i="38"/>
  <c r="P14" i="38"/>
  <c r="O14" i="38"/>
  <c r="N14" i="38"/>
  <c r="BH13" i="38"/>
  <c r="D12" i="38" s="1"/>
  <c r="BE13" i="38"/>
  <c r="BD13" i="38"/>
  <c r="BC13" i="38"/>
  <c r="BB13" i="38"/>
  <c r="BA13" i="38"/>
  <c r="AZ13" i="38"/>
  <c r="AY13" i="38"/>
  <c r="AX13" i="38"/>
  <c r="AW13" i="38"/>
  <c r="AV13" i="38"/>
  <c r="C12" i="38" s="1"/>
  <c r="AU13" i="38"/>
  <c r="AT13" i="38"/>
  <c r="AS13" i="38"/>
  <c r="AR13" i="38"/>
  <c r="AQ13" i="38"/>
  <c r="AP13" i="38"/>
  <c r="AO13" i="38"/>
  <c r="AN13" i="38"/>
  <c r="AM13" i="38"/>
  <c r="AL13" i="38"/>
  <c r="AK13" i="38"/>
  <c r="AJ13" i="38"/>
  <c r="AI13" i="38"/>
  <c r="AH13" i="38"/>
  <c r="AG13" i="38"/>
  <c r="AF13" i="38"/>
  <c r="AE13" i="38"/>
  <c r="AD13" i="38"/>
  <c r="AC13" i="38"/>
  <c r="AB13" i="38"/>
  <c r="AA13" i="38"/>
  <c r="Z13" i="38"/>
  <c r="Y13" i="38"/>
  <c r="X13" i="38"/>
  <c r="W13" i="38"/>
  <c r="V13" i="38"/>
  <c r="U13" i="38"/>
  <c r="T13" i="38"/>
  <c r="S13" i="38"/>
  <c r="R13" i="38"/>
  <c r="Q13" i="38"/>
  <c r="P13" i="38"/>
  <c r="O13" i="38"/>
  <c r="N13" i="38"/>
  <c r="BH12" i="38"/>
  <c r="BE12" i="38"/>
  <c r="BD12" i="38"/>
  <c r="BC12" i="38"/>
  <c r="BB12" i="38"/>
  <c r="BA12" i="38"/>
  <c r="AZ12" i="38"/>
  <c r="AY12" i="38"/>
  <c r="AX12" i="38"/>
  <c r="AW12" i="38"/>
  <c r="AV12" i="38"/>
  <c r="C11" i="38" s="1"/>
  <c r="AU12" i="38"/>
  <c r="AT12" i="38"/>
  <c r="AS12" i="38"/>
  <c r="AR12" i="38"/>
  <c r="AQ12" i="38"/>
  <c r="AP12" i="38"/>
  <c r="AO12" i="38"/>
  <c r="AN12" i="38"/>
  <c r="AM12" i="38"/>
  <c r="AL12" i="38"/>
  <c r="AK12" i="38"/>
  <c r="AJ12" i="38"/>
  <c r="AI12" i="38"/>
  <c r="AH12" i="38"/>
  <c r="AG12" i="38"/>
  <c r="AF12" i="38"/>
  <c r="AE12" i="38"/>
  <c r="AD12" i="38"/>
  <c r="AC12" i="38"/>
  <c r="AB12" i="38"/>
  <c r="AA12" i="38"/>
  <c r="Z12" i="38"/>
  <c r="Y12" i="38"/>
  <c r="X12" i="38"/>
  <c r="W12" i="38"/>
  <c r="V12" i="38"/>
  <c r="U12" i="38"/>
  <c r="T12" i="38"/>
  <c r="S12" i="38"/>
  <c r="R12" i="38"/>
  <c r="Q12" i="38"/>
  <c r="P12" i="38"/>
  <c r="O12" i="38"/>
  <c r="N12" i="38"/>
  <c r="BH11" i="38"/>
  <c r="D10" i="38" s="1"/>
  <c r="BE11" i="38"/>
  <c r="BD11" i="38"/>
  <c r="BC11" i="38"/>
  <c r="BB11" i="38"/>
  <c r="BA11" i="38"/>
  <c r="AZ11" i="38"/>
  <c r="AY11" i="38"/>
  <c r="AX11" i="38"/>
  <c r="AW11" i="38"/>
  <c r="AV11" i="38"/>
  <c r="C10" i="38" s="1"/>
  <c r="AU11" i="38"/>
  <c r="AT11" i="38"/>
  <c r="AS11" i="38"/>
  <c r="AR11" i="38"/>
  <c r="AQ11" i="38"/>
  <c r="AP11" i="38"/>
  <c r="AO11" i="38"/>
  <c r="AN11" i="38"/>
  <c r="AM11" i="38"/>
  <c r="AL11" i="38"/>
  <c r="AK11" i="38"/>
  <c r="AJ11" i="38"/>
  <c r="AI11" i="38"/>
  <c r="AH11" i="38"/>
  <c r="AG11" i="38"/>
  <c r="AF11" i="38"/>
  <c r="AE11" i="38"/>
  <c r="AD11" i="38"/>
  <c r="AC11" i="38"/>
  <c r="AB11" i="38"/>
  <c r="AA11" i="38"/>
  <c r="Z11" i="38"/>
  <c r="Y11" i="38"/>
  <c r="X11" i="38"/>
  <c r="W11" i="38"/>
  <c r="V11" i="38"/>
  <c r="U11" i="38"/>
  <c r="T11" i="38"/>
  <c r="S11" i="38"/>
  <c r="R11" i="38"/>
  <c r="Q11" i="38"/>
  <c r="P11" i="38"/>
  <c r="O11" i="38"/>
  <c r="N11" i="38"/>
  <c r="D11" i="38"/>
  <c r="BH10" i="38"/>
  <c r="D9" i="38" s="1"/>
  <c r="BE10" i="38"/>
  <c r="BD10" i="38"/>
  <c r="BC10" i="38"/>
  <c r="BB10" i="38"/>
  <c r="BA10" i="38"/>
  <c r="AZ10" i="38"/>
  <c r="AY10" i="38"/>
  <c r="AX10" i="38"/>
  <c r="AW10" i="38"/>
  <c r="AV10" i="38"/>
  <c r="C9" i="38" s="1"/>
  <c r="AU10" i="38"/>
  <c r="AT10" i="38"/>
  <c r="AS10" i="38"/>
  <c r="AR10" i="38"/>
  <c r="AQ10" i="38"/>
  <c r="AP10" i="38"/>
  <c r="AO10" i="38"/>
  <c r="AN10" i="38"/>
  <c r="AM10" i="38"/>
  <c r="AL10" i="38"/>
  <c r="AK10" i="38"/>
  <c r="AJ10" i="38"/>
  <c r="AI10" i="38"/>
  <c r="AH10" i="38"/>
  <c r="AG10" i="38"/>
  <c r="AF10" i="38"/>
  <c r="AE10" i="38"/>
  <c r="AD10" i="38"/>
  <c r="AC10" i="38"/>
  <c r="AB10" i="38"/>
  <c r="AA10" i="38"/>
  <c r="Z10" i="38"/>
  <c r="Y10" i="38"/>
  <c r="X10" i="38"/>
  <c r="W10" i="38"/>
  <c r="V10" i="38"/>
  <c r="U10" i="38"/>
  <c r="T10" i="38"/>
  <c r="S10" i="38"/>
  <c r="R10" i="38"/>
  <c r="Q10" i="38"/>
  <c r="P10" i="38"/>
  <c r="O10" i="38"/>
  <c r="N10" i="38"/>
  <c r="BH9" i="38"/>
  <c r="D8" i="38" s="1"/>
  <c r="BE9" i="38"/>
  <c r="BD9" i="38"/>
  <c r="BC9" i="38"/>
  <c r="BB9" i="38"/>
  <c r="BA9" i="38"/>
  <c r="AZ9" i="38"/>
  <c r="AY9" i="38"/>
  <c r="AX9" i="38"/>
  <c r="AW9" i="38"/>
  <c r="AV9" i="38"/>
  <c r="C8" i="38" s="1"/>
  <c r="AU9" i="38"/>
  <c r="AT9" i="38"/>
  <c r="AS9" i="38"/>
  <c r="AR9" i="38"/>
  <c r="AQ9" i="38"/>
  <c r="AP9" i="38"/>
  <c r="AO9" i="38"/>
  <c r="AN9" i="38"/>
  <c r="AM9" i="38"/>
  <c r="AL9" i="38"/>
  <c r="AK9" i="38"/>
  <c r="AJ9" i="38"/>
  <c r="AI9" i="38"/>
  <c r="AH9" i="38"/>
  <c r="AG9" i="38"/>
  <c r="AF9" i="38"/>
  <c r="AE9" i="38"/>
  <c r="AD9" i="38"/>
  <c r="AC9" i="38"/>
  <c r="AB9" i="38"/>
  <c r="AA9" i="38"/>
  <c r="Z9" i="38"/>
  <c r="Y9" i="38"/>
  <c r="X9" i="38"/>
  <c r="W9" i="38"/>
  <c r="V9" i="38"/>
  <c r="U9" i="38"/>
  <c r="T9" i="38"/>
  <c r="S9" i="38"/>
  <c r="R9" i="38"/>
  <c r="Q9" i="38"/>
  <c r="P9" i="38"/>
  <c r="O9" i="38"/>
  <c r="N9" i="38"/>
  <c r="BH8" i="38"/>
  <c r="D7" i="38" s="1"/>
  <c r="BE8" i="38"/>
  <c r="BD8" i="38"/>
  <c r="BC8" i="38"/>
  <c r="BB8" i="38"/>
  <c r="BA8" i="38"/>
  <c r="AZ8" i="38"/>
  <c r="AY8" i="38"/>
  <c r="AX8" i="38"/>
  <c r="AW8" i="38"/>
  <c r="AV8" i="38"/>
  <c r="C7" i="38" s="1"/>
  <c r="AU8" i="38"/>
  <c r="AT8" i="38"/>
  <c r="AS8" i="38"/>
  <c r="AR8" i="38"/>
  <c r="AQ8" i="38"/>
  <c r="AP8" i="38"/>
  <c r="AO8" i="38"/>
  <c r="AN8" i="38"/>
  <c r="AM8" i="38"/>
  <c r="AL8" i="38"/>
  <c r="AK8" i="38"/>
  <c r="AJ8" i="38"/>
  <c r="AI8" i="38"/>
  <c r="AH8" i="38"/>
  <c r="AG8" i="38"/>
  <c r="AF8" i="38"/>
  <c r="AE8" i="38"/>
  <c r="AD8" i="38"/>
  <c r="AC8" i="38"/>
  <c r="AB8" i="38"/>
  <c r="AA8" i="38"/>
  <c r="Z8" i="38"/>
  <c r="Y8" i="38"/>
  <c r="X8" i="38"/>
  <c r="W8" i="38"/>
  <c r="V8" i="38"/>
  <c r="U8" i="38"/>
  <c r="T8" i="38"/>
  <c r="S8" i="38"/>
  <c r="R8" i="38"/>
  <c r="Q8" i="38"/>
  <c r="P8" i="38"/>
  <c r="O8" i="38"/>
  <c r="N8" i="38"/>
  <c r="BH7" i="38"/>
  <c r="BE7" i="38"/>
  <c r="BD7" i="38"/>
  <c r="BC7" i="38"/>
  <c r="BB7" i="38"/>
  <c r="BA7" i="38"/>
  <c r="AZ7" i="38"/>
  <c r="AY7" i="38"/>
  <c r="AX7" i="38"/>
  <c r="AW7" i="38"/>
  <c r="AV7" i="38"/>
  <c r="C6" i="38" s="1"/>
  <c r="AU7" i="38"/>
  <c r="AT7" i="38"/>
  <c r="AS7" i="38"/>
  <c r="AR7" i="38"/>
  <c r="AQ7" i="38"/>
  <c r="AP7" i="38"/>
  <c r="AO7" i="38"/>
  <c r="AN7" i="38"/>
  <c r="AM7" i="38"/>
  <c r="AL7" i="38"/>
  <c r="AK7" i="38"/>
  <c r="AJ7" i="38"/>
  <c r="AI7" i="38"/>
  <c r="AH7" i="38"/>
  <c r="AG7" i="38"/>
  <c r="AF7" i="38"/>
  <c r="AE7" i="38"/>
  <c r="AD7" i="38"/>
  <c r="AC7" i="38"/>
  <c r="AB7" i="38"/>
  <c r="AA7" i="38"/>
  <c r="Z7" i="38"/>
  <c r="Y7" i="38"/>
  <c r="X7" i="38"/>
  <c r="W7" i="38"/>
  <c r="V7" i="38"/>
  <c r="U7" i="38"/>
  <c r="T7" i="38"/>
  <c r="S7" i="38"/>
  <c r="R7" i="38"/>
  <c r="Q7" i="38"/>
  <c r="P7" i="38"/>
  <c r="O7" i="38"/>
  <c r="N7" i="38"/>
  <c r="BH6" i="38"/>
  <c r="D5" i="38" s="1"/>
  <c r="BE6" i="38"/>
  <c r="BD6" i="38"/>
  <c r="BC6" i="38"/>
  <c r="BB6" i="38"/>
  <c r="BA6" i="38"/>
  <c r="AZ6" i="38"/>
  <c r="AY6" i="38"/>
  <c r="AX6" i="38"/>
  <c r="AW6" i="38"/>
  <c r="AV6" i="38"/>
  <c r="C5" i="38" s="1"/>
  <c r="AU6" i="38"/>
  <c r="AT6" i="38"/>
  <c r="AS6" i="38"/>
  <c r="AR6" i="38"/>
  <c r="AQ6" i="38"/>
  <c r="AP6" i="38"/>
  <c r="AO6" i="38"/>
  <c r="AN6" i="38"/>
  <c r="AM6" i="38"/>
  <c r="AL6" i="38"/>
  <c r="AK6" i="38"/>
  <c r="AJ6" i="38"/>
  <c r="AI6" i="38"/>
  <c r="AH6" i="38"/>
  <c r="AG6" i="38"/>
  <c r="AF6" i="38"/>
  <c r="AE6" i="38"/>
  <c r="AD6" i="38"/>
  <c r="AC6" i="38"/>
  <c r="AB6" i="38"/>
  <c r="AA6" i="38"/>
  <c r="Z6" i="38"/>
  <c r="Y6" i="38"/>
  <c r="X6" i="38"/>
  <c r="W6" i="38"/>
  <c r="V6" i="38"/>
  <c r="U6" i="38"/>
  <c r="T6" i="38"/>
  <c r="S6" i="38"/>
  <c r="R6" i="38"/>
  <c r="Q6" i="38"/>
  <c r="P6" i="38"/>
  <c r="O6" i="38"/>
  <c r="N6" i="38"/>
  <c r="D6" i="38"/>
  <c r="BH5" i="38"/>
  <c r="D4" i="38" s="1"/>
  <c r="BE5" i="38"/>
  <c r="BD5" i="38"/>
  <c r="BC5" i="38"/>
  <c r="BB5" i="38"/>
  <c r="BA5" i="38"/>
  <c r="AZ5" i="38"/>
  <c r="AY5" i="38"/>
  <c r="AX5" i="38"/>
  <c r="AW5" i="38"/>
  <c r="AV5" i="38"/>
  <c r="C4" i="38" s="1"/>
  <c r="AU5" i="38"/>
  <c r="AT5" i="38"/>
  <c r="AS5" i="38"/>
  <c r="AR5" i="38"/>
  <c r="AQ5" i="38"/>
  <c r="AP5" i="38"/>
  <c r="AO5" i="38"/>
  <c r="AN5" i="38"/>
  <c r="AM5" i="38"/>
  <c r="AL5" i="38"/>
  <c r="AK5" i="38"/>
  <c r="AJ5" i="38"/>
  <c r="AI5" i="38"/>
  <c r="AH5" i="38"/>
  <c r="AG5" i="38"/>
  <c r="AF5" i="38"/>
  <c r="AE5" i="38"/>
  <c r="AD5" i="38"/>
  <c r="AC5" i="38"/>
  <c r="AB5" i="38"/>
  <c r="AA5" i="38"/>
  <c r="Z5" i="38"/>
  <c r="Y5" i="38"/>
  <c r="X5" i="38"/>
  <c r="W5" i="38"/>
  <c r="V5" i="38"/>
  <c r="U5" i="38"/>
  <c r="T5" i="38"/>
  <c r="S5" i="38"/>
  <c r="R5" i="38"/>
  <c r="Q5" i="38"/>
  <c r="P5" i="38"/>
  <c r="O5" i="38"/>
  <c r="N5" i="38"/>
  <c r="BE4" i="38"/>
  <c r="BD4" i="38"/>
  <c r="BC4" i="38"/>
  <c r="BB4" i="38"/>
  <c r="BA4" i="38"/>
  <c r="AZ4" i="38"/>
  <c r="AY4" i="38"/>
  <c r="AX4" i="38"/>
  <c r="AW4" i="38"/>
  <c r="AV4" i="38"/>
  <c r="AU4" i="38"/>
  <c r="AT4" i="38"/>
  <c r="AS4" i="38"/>
  <c r="AR4" i="38"/>
  <c r="AQ4" i="38"/>
  <c r="AP4" i="38"/>
  <c r="AO4" i="38"/>
  <c r="AN4" i="38"/>
  <c r="AM4" i="38"/>
  <c r="AL4" i="38"/>
  <c r="AK4" i="38"/>
  <c r="AJ4" i="38"/>
  <c r="AI4" i="38"/>
  <c r="AH4" i="38"/>
  <c r="AG4" i="38"/>
  <c r="AF4" i="38"/>
  <c r="AE4" i="38"/>
  <c r="AD4" i="38"/>
  <c r="AC4" i="38"/>
  <c r="AB4" i="38"/>
  <c r="AA4" i="38"/>
  <c r="Z4" i="38"/>
  <c r="Y4" i="38"/>
  <c r="X4" i="38"/>
  <c r="W4" i="38"/>
  <c r="V4" i="38"/>
  <c r="U4" i="38"/>
  <c r="T4" i="38"/>
  <c r="S4" i="38"/>
  <c r="R4" i="38"/>
  <c r="Q4" i="38"/>
  <c r="P4" i="38"/>
  <c r="O4" i="38"/>
  <c r="N4" i="38"/>
  <c r="BH16" i="37"/>
  <c r="BE16" i="37"/>
  <c r="BD16" i="37"/>
  <c r="BC16" i="37"/>
  <c r="BB16" i="37"/>
  <c r="BA16" i="37"/>
  <c r="AZ16" i="37"/>
  <c r="AY16" i="37"/>
  <c r="AX16" i="37"/>
  <c r="AW16" i="37"/>
  <c r="AV16" i="37"/>
  <c r="AU16" i="37"/>
  <c r="C15" i="37" s="1"/>
  <c r="AT16" i="37"/>
  <c r="AS16" i="37"/>
  <c r="AR16" i="37"/>
  <c r="AQ16" i="37"/>
  <c r="AP16" i="37"/>
  <c r="AO16" i="37"/>
  <c r="AN16" i="37"/>
  <c r="AM16" i="37"/>
  <c r="AL16" i="37"/>
  <c r="AK16" i="37"/>
  <c r="AJ16" i="37"/>
  <c r="AI16" i="37"/>
  <c r="AH16" i="37"/>
  <c r="AG16" i="37"/>
  <c r="AF16" i="37"/>
  <c r="AE16" i="37"/>
  <c r="AD16" i="37"/>
  <c r="AC16" i="37"/>
  <c r="AB16" i="37"/>
  <c r="AA16" i="37"/>
  <c r="Z16" i="37"/>
  <c r="Y16" i="37"/>
  <c r="X16" i="37"/>
  <c r="W16" i="37"/>
  <c r="V16" i="37"/>
  <c r="U16" i="37"/>
  <c r="T16" i="37"/>
  <c r="S16" i="37"/>
  <c r="R16" i="37"/>
  <c r="Q16" i="37"/>
  <c r="P16" i="37"/>
  <c r="O16" i="37"/>
  <c r="N16" i="37"/>
  <c r="BH15" i="37"/>
  <c r="D14" i="37" s="1"/>
  <c r="BE15" i="37"/>
  <c r="BD15" i="37"/>
  <c r="BC15" i="37"/>
  <c r="BB15" i="37"/>
  <c r="BA15" i="37"/>
  <c r="AZ15" i="37"/>
  <c r="AY15" i="37"/>
  <c r="AX15" i="37"/>
  <c r="AW15" i="37"/>
  <c r="AV15" i="37"/>
  <c r="AU15" i="37"/>
  <c r="C14" i="37" s="1"/>
  <c r="AT15" i="37"/>
  <c r="AS15" i="37"/>
  <c r="AR15" i="37"/>
  <c r="AQ15" i="37"/>
  <c r="AP15" i="37"/>
  <c r="AO15" i="37"/>
  <c r="AN15" i="37"/>
  <c r="AM15" i="37"/>
  <c r="AL15" i="37"/>
  <c r="AK15" i="37"/>
  <c r="AJ15" i="37"/>
  <c r="AI15" i="37"/>
  <c r="AH15" i="37"/>
  <c r="AG15" i="37"/>
  <c r="AF15" i="37"/>
  <c r="AE15" i="37"/>
  <c r="AD15" i="37"/>
  <c r="AC15" i="37"/>
  <c r="AB15" i="37"/>
  <c r="AA15" i="37"/>
  <c r="Z15" i="37"/>
  <c r="Y15" i="37"/>
  <c r="X15" i="37"/>
  <c r="W15" i="37"/>
  <c r="V15" i="37"/>
  <c r="U15" i="37"/>
  <c r="T15" i="37"/>
  <c r="S15" i="37"/>
  <c r="R15" i="37"/>
  <c r="Q15" i="37"/>
  <c r="P15" i="37"/>
  <c r="O15" i="37"/>
  <c r="N15" i="37"/>
  <c r="D15" i="37"/>
  <c r="BH14" i="37"/>
  <c r="BE14" i="37"/>
  <c r="BD14" i="37"/>
  <c r="BC14" i="37"/>
  <c r="BB14" i="37"/>
  <c r="BA14" i="37"/>
  <c r="AZ14" i="37"/>
  <c r="AY14" i="37"/>
  <c r="AX14" i="37"/>
  <c r="AW14" i="37"/>
  <c r="AV14" i="37"/>
  <c r="AU14" i="37"/>
  <c r="C13" i="37" s="1"/>
  <c r="AT14" i="37"/>
  <c r="AS14" i="37"/>
  <c r="AR14" i="37"/>
  <c r="AQ14" i="37"/>
  <c r="AP14" i="37"/>
  <c r="AO14" i="37"/>
  <c r="AN14" i="37"/>
  <c r="AM14" i="37"/>
  <c r="AL14" i="37"/>
  <c r="AK14" i="37"/>
  <c r="AJ14" i="37"/>
  <c r="AI14" i="37"/>
  <c r="AH14" i="37"/>
  <c r="AG14" i="37"/>
  <c r="AF14" i="37"/>
  <c r="AE14" i="37"/>
  <c r="AD14" i="37"/>
  <c r="AC14" i="37"/>
  <c r="AB14" i="37"/>
  <c r="AA14" i="37"/>
  <c r="Z14" i="37"/>
  <c r="Y14" i="37"/>
  <c r="X14" i="37"/>
  <c r="W14" i="37"/>
  <c r="V14" i="37"/>
  <c r="U14" i="37"/>
  <c r="T14" i="37"/>
  <c r="S14" i="37"/>
  <c r="R14" i="37"/>
  <c r="Q14" i="37"/>
  <c r="P14" i="37"/>
  <c r="O14" i="37"/>
  <c r="N14" i="37"/>
  <c r="BH13" i="37"/>
  <c r="BE13" i="37"/>
  <c r="BD13" i="37"/>
  <c r="BC13" i="37"/>
  <c r="BB13" i="37"/>
  <c r="BA13" i="37"/>
  <c r="AZ13" i="37"/>
  <c r="AY13" i="37"/>
  <c r="AX13" i="37"/>
  <c r="AW13" i="37"/>
  <c r="AV13" i="37"/>
  <c r="AU13" i="37"/>
  <c r="C12" i="37" s="1"/>
  <c r="AT13" i="37"/>
  <c r="AS13" i="37"/>
  <c r="AR13" i="37"/>
  <c r="AQ13" i="37"/>
  <c r="AP13" i="37"/>
  <c r="AO13" i="37"/>
  <c r="AN13" i="37"/>
  <c r="AM13" i="37"/>
  <c r="AL13" i="37"/>
  <c r="AK13" i="37"/>
  <c r="AJ13" i="37"/>
  <c r="AI13" i="37"/>
  <c r="AH13" i="37"/>
  <c r="AG13" i="37"/>
  <c r="AF13" i="37"/>
  <c r="AE13" i="37"/>
  <c r="AD13" i="37"/>
  <c r="AC13" i="37"/>
  <c r="AB13" i="37"/>
  <c r="AA13" i="37"/>
  <c r="Z13" i="37"/>
  <c r="Y13" i="37"/>
  <c r="X13" i="37"/>
  <c r="W13" i="37"/>
  <c r="V13" i="37"/>
  <c r="U13" i="37"/>
  <c r="T13" i="37"/>
  <c r="S13" i="37"/>
  <c r="R13" i="37"/>
  <c r="Q13" i="37"/>
  <c r="P13" i="37"/>
  <c r="O13" i="37"/>
  <c r="N13" i="37"/>
  <c r="D13" i="37"/>
  <c r="BH12" i="37"/>
  <c r="D11" i="37" s="1"/>
  <c r="BE12" i="37"/>
  <c r="BD12" i="37"/>
  <c r="BC12" i="37"/>
  <c r="BB12" i="37"/>
  <c r="BA12" i="37"/>
  <c r="AZ12" i="37"/>
  <c r="AY12" i="37"/>
  <c r="AX12" i="37"/>
  <c r="AW12" i="37"/>
  <c r="AV12" i="37"/>
  <c r="AU12" i="37"/>
  <c r="C11" i="37" s="1"/>
  <c r="AT12" i="37"/>
  <c r="AS12" i="37"/>
  <c r="AR12" i="37"/>
  <c r="AQ12" i="37"/>
  <c r="AP12" i="37"/>
  <c r="AO12" i="37"/>
  <c r="AN12" i="37"/>
  <c r="AM12" i="37"/>
  <c r="AL12" i="37"/>
  <c r="AK12" i="37"/>
  <c r="AJ12" i="37"/>
  <c r="AI12" i="37"/>
  <c r="AH12" i="37"/>
  <c r="AG12" i="37"/>
  <c r="AF12" i="37"/>
  <c r="AE12" i="37"/>
  <c r="AD12" i="37"/>
  <c r="AC12" i="37"/>
  <c r="AB12" i="37"/>
  <c r="AA12" i="37"/>
  <c r="Z12" i="37"/>
  <c r="Y12" i="37"/>
  <c r="X12" i="37"/>
  <c r="W12" i="37"/>
  <c r="V12" i="37"/>
  <c r="U12" i="37"/>
  <c r="T12" i="37"/>
  <c r="S12" i="37"/>
  <c r="R12" i="37"/>
  <c r="Q12" i="37"/>
  <c r="P12" i="37"/>
  <c r="O12" i="37"/>
  <c r="N12" i="37"/>
  <c r="D12" i="37"/>
  <c r="BH11" i="37"/>
  <c r="D10" i="37" s="1"/>
  <c r="BE11" i="37"/>
  <c r="BD11" i="37"/>
  <c r="BC11" i="37"/>
  <c r="BB11" i="37"/>
  <c r="BA11" i="37"/>
  <c r="AZ11" i="37"/>
  <c r="AY11" i="37"/>
  <c r="AX11" i="37"/>
  <c r="AW11" i="37"/>
  <c r="AV11" i="37"/>
  <c r="AU11" i="37"/>
  <c r="C10" i="37" s="1"/>
  <c r="AT11" i="37"/>
  <c r="AS11" i="37"/>
  <c r="AR11" i="37"/>
  <c r="AQ11" i="37"/>
  <c r="AP11" i="37"/>
  <c r="AO11" i="37"/>
  <c r="AN11" i="37"/>
  <c r="AM11" i="37"/>
  <c r="AL11" i="37"/>
  <c r="AK11" i="37"/>
  <c r="AJ11" i="37"/>
  <c r="AI11" i="37"/>
  <c r="AH11" i="37"/>
  <c r="AG11" i="37"/>
  <c r="AF11" i="37"/>
  <c r="AE11" i="37"/>
  <c r="AD11" i="37"/>
  <c r="AC11" i="37"/>
  <c r="AB11" i="37"/>
  <c r="AA11" i="37"/>
  <c r="Z11" i="37"/>
  <c r="Y11" i="37"/>
  <c r="X11" i="37"/>
  <c r="W11" i="37"/>
  <c r="V11" i="37"/>
  <c r="U11" i="37"/>
  <c r="T11" i="37"/>
  <c r="S11" i="37"/>
  <c r="R11" i="37"/>
  <c r="Q11" i="37"/>
  <c r="P11" i="37"/>
  <c r="O11" i="37"/>
  <c r="N11" i="37"/>
  <c r="BH10" i="37"/>
  <c r="BE10" i="37"/>
  <c r="BD10" i="37"/>
  <c r="BC10" i="37"/>
  <c r="BB10" i="37"/>
  <c r="BA10" i="37"/>
  <c r="AZ10" i="37"/>
  <c r="AY10" i="37"/>
  <c r="AX10" i="37"/>
  <c r="AW10" i="37"/>
  <c r="AV10" i="37"/>
  <c r="AU10" i="37"/>
  <c r="C9" i="37" s="1"/>
  <c r="AT10" i="37"/>
  <c r="AS10" i="37"/>
  <c r="AR10" i="37"/>
  <c r="AQ10" i="37"/>
  <c r="AP10" i="37"/>
  <c r="AO10" i="37"/>
  <c r="AN10" i="37"/>
  <c r="AM10" i="37"/>
  <c r="AL10" i="37"/>
  <c r="AK10" i="37"/>
  <c r="AJ10" i="37"/>
  <c r="AI10" i="37"/>
  <c r="AH10" i="37"/>
  <c r="AG10" i="37"/>
  <c r="AF10" i="37"/>
  <c r="AE10" i="37"/>
  <c r="AD10" i="37"/>
  <c r="AC10" i="37"/>
  <c r="AB10" i="37"/>
  <c r="AA10" i="37"/>
  <c r="Z10" i="37"/>
  <c r="Y10" i="37"/>
  <c r="X10" i="37"/>
  <c r="W10" i="37"/>
  <c r="V10" i="37"/>
  <c r="U10" i="37"/>
  <c r="T10" i="37"/>
  <c r="S10" i="37"/>
  <c r="R10" i="37"/>
  <c r="Q10" i="37"/>
  <c r="P10" i="37"/>
  <c r="O10" i="37"/>
  <c r="N10" i="37"/>
  <c r="BH9" i="37"/>
  <c r="D8" i="37" s="1"/>
  <c r="BE9" i="37"/>
  <c r="BD9" i="37"/>
  <c r="BC9" i="37"/>
  <c r="BB9" i="37"/>
  <c r="BA9" i="37"/>
  <c r="AZ9" i="37"/>
  <c r="AY9" i="37"/>
  <c r="AX9" i="37"/>
  <c r="AW9" i="37"/>
  <c r="AV9" i="37"/>
  <c r="AU9" i="37"/>
  <c r="C8" i="37" s="1"/>
  <c r="AT9" i="37"/>
  <c r="AS9" i="37"/>
  <c r="AR9" i="37"/>
  <c r="AQ9" i="37"/>
  <c r="AP9" i="37"/>
  <c r="AO9" i="37"/>
  <c r="AN9" i="37"/>
  <c r="AM9" i="37"/>
  <c r="AL9" i="37"/>
  <c r="AK9" i="37"/>
  <c r="AJ9" i="37"/>
  <c r="AI9" i="37"/>
  <c r="AH9" i="37"/>
  <c r="AG9" i="37"/>
  <c r="AF9" i="37"/>
  <c r="AE9" i="37"/>
  <c r="AD9" i="37"/>
  <c r="AC9" i="37"/>
  <c r="AB9" i="37"/>
  <c r="AA9" i="37"/>
  <c r="Z9" i="37"/>
  <c r="Y9" i="37"/>
  <c r="X9" i="37"/>
  <c r="W9" i="37"/>
  <c r="V9" i="37"/>
  <c r="U9" i="37"/>
  <c r="T9" i="37"/>
  <c r="S9" i="37"/>
  <c r="R9" i="37"/>
  <c r="Q9" i="37"/>
  <c r="P9" i="37"/>
  <c r="O9" i="37"/>
  <c r="N9" i="37"/>
  <c r="D9" i="37"/>
  <c r="BH8" i="37"/>
  <c r="D7" i="37" s="1"/>
  <c r="BE8" i="37"/>
  <c r="BD8" i="37"/>
  <c r="BC8" i="37"/>
  <c r="BB8" i="37"/>
  <c r="BA8" i="37"/>
  <c r="AZ8" i="37"/>
  <c r="AY8" i="37"/>
  <c r="AX8" i="37"/>
  <c r="AW8" i="37"/>
  <c r="AV8" i="37"/>
  <c r="AU8" i="37"/>
  <c r="C7" i="37" s="1"/>
  <c r="AT8" i="37"/>
  <c r="AS8" i="37"/>
  <c r="AR8" i="37"/>
  <c r="AQ8" i="37"/>
  <c r="AP8" i="37"/>
  <c r="AO8" i="37"/>
  <c r="AN8" i="37"/>
  <c r="AM8" i="37"/>
  <c r="AL8" i="37"/>
  <c r="AK8" i="37"/>
  <c r="AJ8" i="37"/>
  <c r="AI8" i="37"/>
  <c r="AH8" i="37"/>
  <c r="AG8" i="37"/>
  <c r="AF8" i="37"/>
  <c r="AE8" i="37"/>
  <c r="AD8" i="37"/>
  <c r="AC8" i="37"/>
  <c r="AB8" i="37"/>
  <c r="AA8" i="37"/>
  <c r="Z8" i="37"/>
  <c r="Y8" i="37"/>
  <c r="X8" i="37"/>
  <c r="W8" i="37"/>
  <c r="V8" i="37"/>
  <c r="U8" i="37"/>
  <c r="T8" i="37"/>
  <c r="S8" i="37"/>
  <c r="R8" i="37"/>
  <c r="Q8" i="37"/>
  <c r="P8" i="37"/>
  <c r="O8" i="37"/>
  <c r="N8" i="37"/>
  <c r="BH7" i="37"/>
  <c r="D6" i="37" s="1"/>
  <c r="BE7" i="37"/>
  <c r="BD7" i="37"/>
  <c r="BC7" i="37"/>
  <c r="BB7" i="37"/>
  <c r="BA7" i="37"/>
  <c r="AZ7" i="37"/>
  <c r="AY7" i="37"/>
  <c r="AX7" i="37"/>
  <c r="AW7" i="37"/>
  <c r="AV7" i="37"/>
  <c r="AU7" i="37"/>
  <c r="C6" i="37" s="1"/>
  <c r="AT7" i="37"/>
  <c r="AS7" i="37"/>
  <c r="AR7" i="37"/>
  <c r="AQ7" i="37"/>
  <c r="AP7" i="37"/>
  <c r="AO7" i="37"/>
  <c r="AN7" i="37"/>
  <c r="AM7" i="37"/>
  <c r="AL7" i="37"/>
  <c r="AK7" i="37"/>
  <c r="AJ7" i="37"/>
  <c r="AI7" i="37"/>
  <c r="AH7" i="37"/>
  <c r="AG7" i="37"/>
  <c r="AF7" i="37"/>
  <c r="AE7" i="37"/>
  <c r="AD7" i="37"/>
  <c r="AC7" i="37"/>
  <c r="AB7" i="37"/>
  <c r="AA7" i="37"/>
  <c r="Z7" i="37"/>
  <c r="Y7" i="37"/>
  <c r="X7" i="37"/>
  <c r="W7" i="37"/>
  <c r="V7" i="37"/>
  <c r="U7" i="37"/>
  <c r="T7" i="37"/>
  <c r="S7" i="37"/>
  <c r="R7" i="37"/>
  <c r="Q7" i="37"/>
  <c r="P7" i="37"/>
  <c r="O7" i="37"/>
  <c r="N7" i="37"/>
  <c r="BH6" i="37"/>
  <c r="D5" i="37" s="1"/>
  <c r="BE6" i="37"/>
  <c r="BD6" i="37"/>
  <c r="BC6" i="37"/>
  <c r="BB6" i="37"/>
  <c r="BA6" i="37"/>
  <c r="AZ6" i="37"/>
  <c r="AY6" i="37"/>
  <c r="AX6" i="37"/>
  <c r="AW6" i="37"/>
  <c r="AV6" i="37"/>
  <c r="AU6" i="37"/>
  <c r="C5" i="37" s="1"/>
  <c r="AT6" i="37"/>
  <c r="AS6" i="37"/>
  <c r="AR6" i="37"/>
  <c r="AQ6" i="37"/>
  <c r="AP6" i="37"/>
  <c r="AO6" i="37"/>
  <c r="AN6" i="37"/>
  <c r="AM6" i="37"/>
  <c r="AL6" i="37"/>
  <c r="AK6" i="37"/>
  <c r="AJ6" i="37"/>
  <c r="AI6" i="37"/>
  <c r="AH6" i="37"/>
  <c r="AG6" i="37"/>
  <c r="AF6" i="37"/>
  <c r="AE6" i="37"/>
  <c r="AD6" i="37"/>
  <c r="AC6" i="37"/>
  <c r="AB6" i="37"/>
  <c r="AA6" i="37"/>
  <c r="Z6" i="37"/>
  <c r="Y6" i="37"/>
  <c r="X6" i="37"/>
  <c r="W6" i="37"/>
  <c r="V6" i="37"/>
  <c r="U6" i="37"/>
  <c r="T6" i="37"/>
  <c r="S6" i="37"/>
  <c r="R6" i="37"/>
  <c r="Q6" i="37"/>
  <c r="P6" i="37"/>
  <c r="O6" i="37"/>
  <c r="N6" i="37"/>
  <c r="BH5" i="37"/>
  <c r="D4" i="37" s="1"/>
  <c r="BE5" i="37"/>
  <c r="BD5" i="37"/>
  <c r="BC5" i="37"/>
  <c r="BB5" i="37"/>
  <c r="BA5" i="37"/>
  <c r="AZ5" i="37"/>
  <c r="AY5" i="37"/>
  <c r="AX5" i="37"/>
  <c r="AW5" i="37"/>
  <c r="AV5" i="37"/>
  <c r="AU5" i="37"/>
  <c r="C4" i="37" s="1"/>
  <c r="AT5" i="37"/>
  <c r="AS5" i="37"/>
  <c r="AR5" i="37"/>
  <c r="AQ5" i="37"/>
  <c r="AP5" i="37"/>
  <c r="AO5" i="37"/>
  <c r="AN5" i="37"/>
  <c r="AM5" i="37"/>
  <c r="AL5" i="37"/>
  <c r="AK5" i="37"/>
  <c r="AJ5" i="37"/>
  <c r="AI5" i="37"/>
  <c r="AH5" i="37"/>
  <c r="AG5" i="37"/>
  <c r="AF5" i="37"/>
  <c r="AE5" i="37"/>
  <c r="AD5" i="37"/>
  <c r="AC5" i="37"/>
  <c r="AB5" i="37"/>
  <c r="AA5" i="37"/>
  <c r="Z5" i="37"/>
  <c r="Y5" i="37"/>
  <c r="X5" i="37"/>
  <c r="W5" i="37"/>
  <c r="V5" i="37"/>
  <c r="U5" i="37"/>
  <c r="T5" i="37"/>
  <c r="S5" i="37"/>
  <c r="R5" i="37"/>
  <c r="Q5" i="37"/>
  <c r="P5" i="37"/>
  <c r="O5" i="37"/>
  <c r="N5" i="37"/>
  <c r="BE4" i="37"/>
  <c r="BD4" i="37"/>
  <c r="BC4" i="37"/>
  <c r="BB4" i="37"/>
  <c r="BA4" i="37"/>
  <c r="AZ4" i="37"/>
  <c r="AY4" i="37"/>
  <c r="AX4" i="37"/>
  <c r="AW4" i="37"/>
  <c r="AV4" i="37"/>
  <c r="AU4" i="37"/>
  <c r="AT4" i="37"/>
  <c r="AS4" i="37"/>
  <c r="AR4" i="37"/>
  <c r="AQ4" i="37"/>
  <c r="AP4" i="37"/>
  <c r="AO4" i="37"/>
  <c r="AN4" i="37"/>
  <c r="AM4" i="37"/>
  <c r="AL4" i="37"/>
  <c r="AK4" i="37"/>
  <c r="AJ4" i="37"/>
  <c r="AI4" i="37"/>
  <c r="AH4" i="37"/>
  <c r="AG4" i="37"/>
  <c r="AF4" i="37"/>
  <c r="AE4" i="37"/>
  <c r="AD4" i="37"/>
  <c r="AC4" i="37"/>
  <c r="AB4" i="37"/>
  <c r="AA4" i="37"/>
  <c r="Z4" i="37"/>
  <c r="Y4" i="37"/>
  <c r="X4" i="37"/>
  <c r="W4" i="37"/>
  <c r="V4" i="37"/>
  <c r="U4" i="37"/>
  <c r="T4" i="37"/>
  <c r="S4" i="37"/>
  <c r="R4" i="37"/>
  <c r="Q4" i="37"/>
  <c r="P4" i="37"/>
  <c r="O4" i="37"/>
  <c r="N4" i="37"/>
  <c r="BH16" i="36"/>
  <c r="D15" i="36" s="1"/>
  <c r="BE16" i="36"/>
  <c r="BD16" i="36"/>
  <c r="BC16" i="36"/>
  <c r="BB16" i="36"/>
  <c r="BA16" i="36"/>
  <c r="AZ16" i="36"/>
  <c r="AY16" i="36"/>
  <c r="AX16" i="36"/>
  <c r="AW16" i="36"/>
  <c r="AV16" i="36"/>
  <c r="AU16" i="36"/>
  <c r="AT16" i="36"/>
  <c r="C15" i="36" s="1"/>
  <c r="AS16" i="36"/>
  <c r="AR16" i="36"/>
  <c r="AQ16" i="36"/>
  <c r="AP16" i="36"/>
  <c r="AO16" i="36"/>
  <c r="AN16" i="36"/>
  <c r="AM16" i="36"/>
  <c r="AL16" i="36"/>
  <c r="AK16" i="36"/>
  <c r="AJ16" i="36"/>
  <c r="AI16" i="36"/>
  <c r="AH16" i="36"/>
  <c r="AG16" i="36"/>
  <c r="AF16" i="36"/>
  <c r="AE16" i="36"/>
  <c r="AD16" i="36"/>
  <c r="AC16" i="36"/>
  <c r="AB16" i="36"/>
  <c r="AA16" i="36"/>
  <c r="Z16" i="36"/>
  <c r="Y16" i="36"/>
  <c r="X16" i="36"/>
  <c r="W16" i="36"/>
  <c r="V16" i="36"/>
  <c r="U16" i="36"/>
  <c r="T16" i="36"/>
  <c r="S16" i="36"/>
  <c r="R16" i="36"/>
  <c r="Q16" i="36"/>
  <c r="P16" i="36"/>
  <c r="O16" i="36"/>
  <c r="N16" i="36"/>
  <c r="BH15" i="36"/>
  <c r="D14" i="36" s="1"/>
  <c r="BE15" i="36"/>
  <c r="BD15" i="36"/>
  <c r="BC15" i="36"/>
  <c r="BB15" i="36"/>
  <c r="BA15" i="36"/>
  <c r="AZ15" i="36"/>
  <c r="AY15" i="36"/>
  <c r="AX15" i="36"/>
  <c r="AW15" i="36"/>
  <c r="AV15" i="36"/>
  <c r="AU15" i="36"/>
  <c r="AT15" i="36"/>
  <c r="C14" i="36" s="1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AG15" i="36"/>
  <c r="AF15" i="36"/>
  <c r="AE15" i="36"/>
  <c r="AD15" i="36"/>
  <c r="AC15" i="36"/>
  <c r="AB15" i="36"/>
  <c r="AA15" i="36"/>
  <c r="Z15" i="36"/>
  <c r="Y15" i="36"/>
  <c r="X15" i="36"/>
  <c r="W15" i="36"/>
  <c r="V15" i="36"/>
  <c r="U15" i="36"/>
  <c r="T15" i="36"/>
  <c r="S15" i="36"/>
  <c r="R15" i="36"/>
  <c r="Q15" i="36"/>
  <c r="P15" i="36"/>
  <c r="O15" i="36"/>
  <c r="N15" i="36"/>
  <c r="BH14" i="36"/>
  <c r="BE14" i="36"/>
  <c r="BD14" i="36"/>
  <c r="BC14" i="36"/>
  <c r="BB14" i="36"/>
  <c r="BA14" i="36"/>
  <c r="AZ14" i="36"/>
  <c r="AY14" i="36"/>
  <c r="AX14" i="36"/>
  <c r="AW14" i="36"/>
  <c r="AV14" i="36"/>
  <c r="AU14" i="36"/>
  <c r="AT14" i="36"/>
  <c r="C13" i="36" s="1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AG14" i="36"/>
  <c r="AF14" i="36"/>
  <c r="AE14" i="36"/>
  <c r="AD14" i="36"/>
  <c r="AC14" i="36"/>
  <c r="AB14" i="36"/>
  <c r="AA14" i="36"/>
  <c r="Z14" i="36"/>
  <c r="Y14" i="36"/>
  <c r="X14" i="36"/>
  <c r="W14" i="36"/>
  <c r="V14" i="36"/>
  <c r="U14" i="36"/>
  <c r="T14" i="36"/>
  <c r="S14" i="36"/>
  <c r="R14" i="36"/>
  <c r="Q14" i="36"/>
  <c r="P14" i="36"/>
  <c r="O14" i="36"/>
  <c r="N14" i="36"/>
  <c r="BH13" i="36"/>
  <c r="D12" i="36" s="1"/>
  <c r="BE13" i="36"/>
  <c r="BD13" i="36"/>
  <c r="BC13" i="36"/>
  <c r="BB13" i="36"/>
  <c r="BA13" i="36"/>
  <c r="AZ13" i="36"/>
  <c r="AY13" i="36"/>
  <c r="AX13" i="36"/>
  <c r="AW13" i="36"/>
  <c r="AV13" i="36"/>
  <c r="AU13" i="36"/>
  <c r="AT13" i="36"/>
  <c r="C12" i="36" s="1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AG13" i="36"/>
  <c r="AF13" i="36"/>
  <c r="AE13" i="36"/>
  <c r="AD13" i="36"/>
  <c r="AC13" i="36"/>
  <c r="AB13" i="36"/>
  <c r="AA13" i="36"/>
  <c r="Z13" i="36"/>
  <c r="Y13" i="36"/>
  <c r="X13" i="36"/>
  <c r="W13" i="36"/>
  <c r="V13" i="36"/>
  <c r="U13" i="36"/>
  <c r="T13" i="36"/>
  <c r="S13" i="36"/>
  <c r="R13" i="36"/>
  <c r="Q13" i="36"/>
  <c r="P13" i="36"/>
  <c r="O13" i="36"/>
  <c r="N13" i="36"/>
  <c r="D13" i="36"/>
  <c r="BH12" i="36"/>
  <c r="D11" i="36" s="1"/>
  <c r="BE12" i="36"/>
  <c r="BD12" i="36"/>
  <c r="BC12" i="36"/>
  <c r="BB12" i="36"/>
  <c r="BA12" i="36"/>
  <c r="AZ12" i="36"/>
  <c r="AY12" i="36"/>
  <c r="AX12" i="36"/>
  <c r="AW12" i="36"/>
  <c r="AV12" i="36"/>
  <c r="AU12" i="36"/>
  <c r="AT12" i="36"/>
  <c r="C11" i="36" s="1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AG12" i="36"/>
  <c r="AF12" i="36"/>
  <c r="AE12" i="36"/>
  <c r="AD12" i="36"/>
  <c r="AC12" i="36"/>
  <c r="AB12" i="36"/>
  <c r="AA12" i="36"/>
  <c r="Z12" i="36"/>
  <c r="Y12" i="36"/>
  <c r="X12" i="36"/>
  <c r="W12" i="36"/>
  <c r="V12" i="36"/>
  <c r="U12" i="36"/>
  <c r="T12" i="36"/>
  <c r="S12" i="36"/>
  <c r="R12" i="36"/>
  <c r="Q12" i="36"/>
  <c r="P12" i="36"/>
  <c r="O12" i="36"/>
  <c r="N12" i="36"/>
  <c r="BH11" i="36"/>
  <c r="BE11" i="36"/>
  <c r="BD11" i="36"/>
  <c r="BC11" i="36"/>
  <c r="BB11" i="36"/>
  <c r="BA11" i="36"/>
  <c r="AZ11" i="36"/>
  <c r="AY11" i="36"/>
  <c r="AX11" i="36"/>
  <c r="AW11" i="36"/>
  <c r="AV11" i="36"/>
  <c r="AU11" i="36"/>
  <c r="AT11" i="36"/>
  <c r="C10" i="36" s="1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AG11" i="36"/>
  <c r="AF11" i="36"/>
  <c r="AE11" i="36"/>
  <c r="AD11" i="36"/>
  <c r="AC11" i="36"/>
  <c r="AB11" i="36"/>
  <c r="AA11" i="36"/>
  <c r="Z11" i="36"/>
  <c r="Y11" i="36"/>
  <c r="X11" i="36"/>
  <c r="W11" i="36"/>
  <c r="V11" i="36"/>
  <c r="U11" i="36"/>
  <c r="T11" i="36"/>
  <c r="S11" i="36"/>
  <c r="R11" i="36"/>
  <c r="Q11" i="36"/>
  <c r="P11" i="36"/>
  <c r="O11" i="36"/>
  <c r="N11" i="36"/>
  <c r="BH10" i="36"/>
  <c r="D9" i="36" s="1"/>
  <c r="BE10" i="36"/>
  <c r="BD10" i="36"/>
  <c r="BC10" i="36"/>
  <c r="BB10" i="36"/>
  <c r="BA10" i="36"/>
  <c r="AZ10" i="36"/>
  <c r="AY10" i="36"/>
  <c r="AX10" i="36"/>
  <c r="AW10" i="36"/>
  <c r="AV10" i="36"/>
  <c r="AU10" i="36"/>
  <c r="AT10" i="36"/>
  <c r="C9" i="36" s="1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AG10" i="36"/>
  <c r="AF10" i="36"/>
  <c r="AE10" i="36"/>
  <c r="AD10" i="36"/>
  <c r="AC10" i="36"/>
  <c r="AB10" i="36"/>
  <c r="AA10" i="36"/>
  <c r="Z10" i="36"/>
  <c r="Y10" i="36"/>
  <c r="X10" i="36"/>
  <c r="W10" i="36"/>
  <c r="V10" i="36"/>
  <c r="U10" i="36"/>
  <c r="T10" i="36"/>
  <c r="S10" i="36"/>
  <c r="R10" i="36"/>
  <c r="Q10" i="36"/>
  <c r="P10" i="36"/>
  <c r="O10" i="36"/>
  <c r="N10" i="36"/>
  <c r="D10" i="36"/>
  <c r="BH9" i="36"/>
  <c r="D8" i="36" s="1"/>
  <c r="BE9" i="36"/>
  <c r="BD9" i="36"/>
  <c r="BC9" i="36"/>
  <c r="BB9" i="36"/>
  <c r="BA9" i="36"/>
  <c r="AZ9" i="36"/>
  <c r="AY9" i="36"/>
  <c r="AX9" i="36"/>
  <c r="AW9" i="36"/>
  <c r="AV9" i="36"/>
  <c r="AU9" i="36"/>
  <c r="AT9" i="36"/>
  <c r="C8" i="36" s="1"/>
  <c r="AS9" i="36"/>
  <c r="AR9" i="36"/>
  <c r="AQ9" i="36"/>
  <c r="AP9" i="36"/>
  <c r="AO9" i="36"/>
  <c r="AN9" i="36"/>
  <c r="AM9" i="36"/>
  <c r="AL9" i="36"/>
  <c r="AK9" i="36"/>
  <c r="AJ9" i="36"/>
  <c r="AI9" i="36"/>
  <c r="AH9" i="36"/>
  <c r="AG9" i="36"/>
  <c r="AF9" i="36"/>
  <c r="AE9" i="36"/>
  <c r="AD9" i="36"/>
  <c r="AC9" i="36"/>
  <c r="AB9" i="36"/>
  <c r="AA9" i="36"/>
  <c r="Z9" i="36"/>
  <c r="Y9" i="36"/>
  <c r="X9" i="36"/>
  <c r="W9" i="36"/>
  <c r="V9" i="36"/>
  <c r="U9" i="36"/>
  <c r="T9" i="36"/>
  <c r="S9" i="36"/>
  <c r="R9" i="36"/>
  <c r="Q9" i="36"/>
  <c r="P9" i="36"/>
  <c r="O9" i="36"/>
  <c r="N9" i="36"/>
  <c r="BH8" i="36"/>
  <c r="D7" i="36" s="1"/>
  <c r="BE8" i="36"/>
  <c r="BD8" i="36"/>
  <c r="BC8" i="36"/>
  <c r="BB8" i="36"/>
  <c r="BA8" i="36"/>
  <c r="AZ8" i="36"/>
  <c r="AY8" i="36"/>
  <c r="AX8" i="36"/>
  <c r="AW8" i="36"/>
  <c r="AV8" i="36"/>
  <c r="AU8" i="36"/>
  <c r="AT8" i="36"/>
  <c r="C7" i="36" s="1"/>
  <c r="AS8" i="36"/>
  <c r="AR8" i="36"/>
  <c r="AQ8" i="36"/>
  <c r="AP8" i="36"/>
  <c r="AO8" i="36"/>
  <c r="AN8" i="36"/>
  <c r="AM8" i="36"/>
  <c r="AL8" i="36"/>
  <c r="AK8" i="36"/>
  <c r="AJ8" i="36"/>
  <c r="AI8" i="36"/>
  <c r="AH8" i="36"/>
  <c r="AG8" i="36"/>
  <c r="AF8" i="36"/>
  <c r="AE8" i="36"/>
  <c r="AD8" i="36"/>
  <c r="AC8" i="36"/>
  <c r="AB8" i="36"/>
  <c r="AA8" i="36"/>
  <c r="Z8" i="36"/>
  <c r="Y8" i="36"/>
  <c r="X8" i="36"/>
  <c r="W8" i="36"/>
  <c r="V8" i="36"/>
  <c r="U8" i="36"/>
  <c r="T8" i="36"/>
  <c r="S8" i="36"/>
  <c r="R8" i="36"/>
  <c r="Q8" i="36"/>
  <c r="P8" i="36"/>
  <c r="O8" i="36"/>
  <c r="N8" i="36"/>
  <c r="BH7" i="36"/>
  <c r="D6" i="36" s="1"/>
  <c r="BE7" i="36"/>
  <c r="BD7" i="36"/>
  <c r="BC7" i="36"/>
  <c r="BB7" i="36"/>
  <c r="BA7" i="36"/>
  <c r="AZ7" i="36"/>
  <c r="AY7" i="36"/>
  <c r="AX7" i="36"/>
  <c r="AW7" i="36"/>
  <c r="AV7" i="36"/>
  <c r="AU7" i="36"/>
  <c r="AT7" i="36"/>
  <c r="C6" i="36" s="1"/>
  <c r="AS7" i="36"/>
  <c r="AR7" i="36"/>
  <c r="AQ7" i="36"/>
  <c r="AP7" i="36"/>
  <c r="AO7" i="36"/>
  <c r="AN7" i="36"/>
  <c r="AM7" i="36"/>
  <c r="AL7" i="36"/>
  <c r="AK7" i="36"/>
  <c r="AJ7" i="36"/>
  <c r="AI7" i="36"/>
  <c r="AH7" i="36"/>
  <c r="AG7" i="36"/>
  <c r="AF7" i="36"/>
  <c r="AE7" i="36"/>
  <c r="AD7" i="36"/>
  <c r="AC7" i="36"/>
  <c r="AB7" i="36"/>
  <c r="AA7" i="36"/>
  <c r="Z7" i="36"/>
  <c r="Y7" i="36"/>
  <c r="X7" i="36"/>
  <c r="W7" i="36"/>
  <c r="V7" i="36"/>
  <c r="U7" i="36"/>
  <c r="T7" i="36"/>
  <c r="S7" i="36"/>
  <c r="R7" i="36"/>
  <c r="Q7" i="36"/>
  <c r="P7" i="36"/>
  <c r="O7" i="36"/>
  <c r="N7" i="36"/>
  <c r="BH6" i="36"/>
  <c r="BE6" i="36"/>
  <c r="BD6" i="36"/>
  <c r="BC6" i="36"/>
  <c r="BB6" i="36"/>
  <c r="BA6" i="36"/>
  <c r="AZ6" i="36"/>
  <c r="AY6" i="36"/>
  <c r="AX6" i="36"/>
  <c r="AW6" i="36"/>
  <c r="AV6" i="36"/>
  <c r="AU6" i="36"/>
  <c r="AT6" i="36"/>
  <c r="C5" i="36" s="1"/>
  <c r="AS6" i="36"/>
  <c r="AR6" i="36"/>
  <c r="AQ6" i="36"/>
  <c r="AP6" i="36"/>
  <c r="AO6" i="36"/>
  <c r="AN6" i="36"/>
  <c r="AM6" i="36"/>
  <c r="AL6" i="36"/>
  <c r="AK6" i="36"/>
  <c r="AJ6" i="36"/>
  <c r="AI6" i="36"/>
  <c r="AH6" i="36"/>
  <c r="AG6" i="36"/>
  <c r="AF6" i="36"/>
  <c r="AE6" i="36"/>
  <c r="AD6" i="36"/>
  <c r="AC6" i="36"/>
  <c r="AB6" i="36"/>
  <c r="AA6" i="36"/>
  <c r="Z6" i="36"/>
  <c r="Y6" i="36"/>
  <c r="X6" i="36"/>
  <c r="W6" i="36"/>
  <c r="V6" i="36"/>
  <c r="U6" i="36"/>
  <c r="T6" i="36"/>
  <c r="S6" i="36"/>
  <c r="R6" i="36"/>
  <c r="Q6" i="36"/>
  <c r="P6" i="36"/>
  <c r="O6" i="36"/>
  <c r="N6" i="36"/>
  <c r="BH5" i="36"/>
  <c r="D4" i="36" s="1"/>
  <c r="BE5" i="36"/>
  <c r="BD5" i="36"/>
  <c r="BC5" i="36"/>
  <c r="BB5" i="36"/>
  <c r="BA5" i="36"/>
  <c r="AZ5" i="36"/>
  <c r="AY5" i="36"/>
  <c r="AX5" i="36"/>
  <c r="AW5" i="36"/>
  <c r="AV5" i="36"/>
  <c r="AU5" i="36"/>
  <c r="AT5" i="36"/>
  <c r="C4" i="36" s="1"/>
  <c r="AS5" i="36"/>
  <c r="AR5" i="36"/>
  <c r="AQ5" i="36"/>
  <c r="AP5" i="36"/>
  <c r="AO5" i="36"/>
  <c r="AN5" i="36"/>
  <c r="AM5" i="36"/>
  <c r="AL5" i="36"/>
  <c r="AK5" i="36"/>
  <c r="AJ5" i="36"/>
  <c r="AI5" i="36"/>
  <c r="AH5" i="36"/>
  <c r="AG5" i="36"/>
  <c r="AF5" i="36"/>
  <c r="AE5" i="36"/>
  <c r="AD5" i="36"/>
  <c r="AC5" i="36"/>
  <c r="AB5" i="36"/>
  <c r="AA5" i="36"/>
  <c r="Z5" i="36"/>
  <c r="Y5" i="36"/>
  <c r="X5" i="36"/>
  <c r="W5" i="36"/>
  <c r="V5" i="36"/>
  <c r="U5" i="36"/>
  <c r="T5" i="36"/>
  <c r="S5" i="36"/>
  <c r="R5" i="36"/>
  <c r="Q5" i="36"/>
  <c r="P5" i="36"/>
  <c r="O5" i="36"/>
  <c r="N5" i="36"/>
  <c r="D5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BH16" i="35"/>
  <c r="D15" i="35" s="1"/>
  <c r="BE16" i="35"/>
  <c r="BD16" i="35"/>
  <c r="BC16" i="35"/>
  <c r="BB16" i="35"/>
  <c r="BA16" i="35"/>
  <c r="AZ16" i="35"/>
  <c r="AY16" i="35"/>
  <c r="AX16" i="35"/>
  <c r="AW16" i="35"/>
  <c r="AV16" i="35"/>
  <c r="AU16" i="35"/>
  <c r="AT16" i="35"/>
  <c r="AS16" i="35"/>
  <c r="C15" i="35" s="1"/>
  <c r="AR16" i="35"/>
  <c r="AQ16" i="35"/>
  <c r="AP16" i="35"/>
  <c r="AO16" i="35"/>
  <c r="AN16" i="35"/>
  <c r="AM16" i="35"/>
  <c r="AL16" i="35"/>
  <c r="AK16" i="35"/>
  <c r="AJ16" i="35"/>
  <c r="AI16" i="35"/>
  <c r="AH16" i="35"/>
  <c r="AG16" i="35"/>
  <c r="AF16" i="35"/>
  <c r="AE16" i="35"/>
  <c r="AD16" i="35"/>
  <c r="AC16" i="35"/>
  <c r="AB16" i="35"/>
  <c r="AA16" i="35"/>
  <c r="Z16" i="35"/>
  <c r="Y16" i="35"/>
  <c r="X16" i="35"/>
  <c r="W16" i="35"/>
  <c r="V16" i="35"/>
  <c r="U16" i="35"/>
  <c r="T16" i="35"/>
  <c r="S16" i="35"/>
  <c r="R16" i="35"/>
  <c r="Q16" i="35"/>
  <c r="P16" i="35"/>
  <c r="O16" i="35"/>
  <c r="N16" i="35"/>
  <c r="BH15" i="35"/>
  <c r="D14" i="35" s="1"/>
  <c r="BE15" i="35"/>
  <c r="BD15" i="35"/>
  <c r="BC15" i="35"/>
  <c r="BB15" i="35"/>
  <c r="BA15" i="35"/>
  <c r="AZ15" i="35"/>
  <c r="AY15" i="35"/>
  <c r="AX15" i="35"/>
  <c r="AW15" i="35"/>
  <c r="AV15" i="35"/>
  <c r="AU15" i="35"/>
  <c r="AT15" i="35"/>
  <c r="AS15" i="35"/>
  <c r="C14" i="35" s="1"/>
  <c r="AR15" i="35"/>
  <c r="AQ15" i="35"/>
  <c r="AP15" i="35"/>
  <c r="AO15" i="35"/>
  <c r="AN15" i="35"/>
  <c r="AM15" i="35"/>
  <c r="AL15" i="35"/>
  <c r="AK15" i="35"/>
  <c r="AJ15" i="35"/>
  <c r="AI15" i="35"/>
  <c r="AH15" i="35"/>
  <c r="AG15" i="35"/>
  <c r="AF15" i="35"/>
  <c r="AE15" i="35"/>
  <c r="AD15" i="35"/>
  <c r="AC15" i="35"/>
  <c r="AB15" i="35"/>
  <c r="AA15" i="35"/>
  <c r="Z15" i="35"/>
  <c r="Y15" i="35"/>
  <c r="X15" i="35"/>
  <c r="W15" i="35"/>
  <c r="V15" i="35"/>
  <c r="U15" i="35"/>
  <c r="T15" i="35"/>
  <c r="S15" i="35"/>
  <c r="R15" i="35"/>
  <c r="Q15" i="35"/>
  <c r="P15" i="35"/>
  <c r="O15" i="35"/>
  <c r="N15" i="35"/>
  <c r="BH14" i="35"/>
  <c r="D13" i="35" s="1"/>
  <c r="BE14" i="35"/>
  <c r="BD14" i="35"/>
  <c r="BC14" i="35"/>
  <c r="BB14" i="35"/>
  <c r="BA14" i="35"/>
  <c r="AZ14" i="35"/>
  <c r="AY14" i="35"/>
  <c r="AX14" i="35"/>
  <c r="AW14" i="35"/>
  <c r="AV14" i="35"/>
  <c r="AU14" i="35"/>
  <c r="AT14" i="35"/>
  <c r="AS14" i="35"/>
  <c r="C13" i="35" s="1"/>
  <c r="AR14" i="35"/>
  <c r="AQ14" i="35"/>
  <c r="AP14" i="35"/>
  <c r="AO14" i="35"/>
  <c r="AN14" i="35"/>
  <c r="AM14" i="35"/>
  <c r="AL14" i="35"/>
  <c r="AK14" i="35"/>
  <c r="AJ14" i="35"/>
  <c r="AI14" i="35"/>
  <c r="AH14" i="35"/>
  <c r="AG14" i="35"/>
  <c r="AF14" i="35"/>
  <c r="AE14" i="35"/>
  <c r="AD14" i="35"/>
  <c r="AC14" i="35"/>
  <c r="AB14" i="35"/>
  <c r="AA14" i="35"/>
  <c r="Z14" i="35"/>
  <c r="Y14" i="35"/>
  <c r="X14" i="35"/>
  <c r="W14" i="35"/>
  <c r="V14" i="35"/>
  <c r="U14" i="35"/>
  <c r="T14" i="35"/>
  <c r="S14" i="35"/>
  <c r="R14" i="35"/>
  <c r="Q14" i="35"/>
  <c r="P14" i="35"/>
  <c r="O14" i="35"/>
  <c r="N14" i="35"/>
  <c r="BH13" i="35"/>
  <c r="D12" i="35" s="1"/>
  <c r="BE13" i="35"/>
  <c r="BD13" i="35"/>
  <c r="BC13" i="35"/>
  <c r="BB13" i="35"/>
  <c r="BA13" i="35"/>
  <c r="AZ13" i="35"/>
  <c r="AY13" i="35"/>
  <c r="AX13" i="35"/>
  <c r="AW13" i="35"/>
  <c r="AV13" i="35"/>
  <c r="AU13" i="35"/>
  <c r="AT13" i="35"/>
  <c r="AS13" i="35"/>
  <c r="C12" i="35" s="1"/>
  <c r="AR13" i="35"/>
  <c r="AQ13" i="35"/>
  <c r="AP13" i="35"/>
  <c r="AO13" i="35"/>
  <c r="AN13" i="35"/>
  <c r="AM13" i="35"/>
  <c r="AL13" i="35"/>
  <c r="AK13" i="35"/>
  <c r="AJ13" i="35"/>
  <c r="AI13" i="35"/>
  <c r="AH13" i="35"/>
  <c r="AG13" i="35"/>
  <c r="AF13" i="35"/>
  <c r="AE13" i="35"/>
  <c r="AD13" i="35"/>
  <c r="AC13" i="35"/>
  <c r="AB13" i="35"/>
  <c r="AA13" i="35"/>
  <c r="Z13" i="35"/>
  <c r="Y13" i="35"/>
  <c r="X13" i="35"/>
  <c r="W13" i="35"/>
  <c r="V13" i="35"/>
  <c r="U13" i="35"/>
  <c r="T13" i="35"/>
  <c r="S13" i="35"/>
  <c r="R13" i="35"/>
  <c r="Q13" i="35"/>
  <c r="P13" i="35"/>
  <c r="O13" i="35"/>
  <c r="N13" i="35"/>
  <c r="BH12" i="35"/>
  <c r="BE12" i="35"/>
  <c r="BD12" i="35"/>
  <c r="BC12" i="35"/>
  <c r="BB12" i="35"/>
  <c r="BA12" i="35"/>
  <c r="AZ12" i="35"/>
  <c r="AY12" i="35"/>
  <c r="AX12" i="35"/>
  <c r="AW12" i="35"/>
  <c r="AV12" i="35"/>
  <c r="AU12" i="35"/>
  <c r="AT12" i="35"/>
  <c r="AS12" i="35"/>
  <c r="C11" i="35" s="1"/>
  <c r="AR12" i="35"/>
  <c r="AQ12" i="35"/>
  <c r="AP12" i="35"/>
  <c r="AO12" i="35"/>
  <c r="AN12" i="35"/>
  <c r="AM12" i="35"/>
  <c r="AL12" i="35"/>
  <c r="AK12" i="35"/>
  <c r="AJ12" i="35"/>
  <c r="AI12" i="35"/>
  <c r="AH12" i="35"/>
  <c r="AG12" i="35"/>
  <c r="AF12" i="35"/>
  <c r="AE12" i="35"/>
  <c r="AD12" i="35"/>
  <c r="AC12" i="35"/>
  <c r="AB12" i="35"/>
  <c r="AA12" i="35"/>
  <c r="Z12" i="35"/>
  <c r="Y12" i="35"/>
  <c r="X12" i="35"/>
  <c r="W12" i="35"/>
  <c r="V12" i="35"/>
  <c r="U12" i="35"/>
  <c r="T12" i="35"/>
  <c r="S12" i="35"/>
  <c r="R12" i="35"/>
  <c r="Q12" i="35"/>
  <c r="P12" i="35"/>
  <c r="O12" i="35"/>
  <c r="N12" i="35"/>
  <c r="BH11" i="35"/>
  <c r="D10" i="35" s="1"/>
  <c r="BE11" i="35"/>
  <c r="BD11" i="35"/>
  <c r="BC11" i="35"/>
  <c r="BB11" i="35"/>
  <c r="BA11" i="35"/>
  <c r="AZ11" i="35"/>
  <c r="AY11" i="35"/>
  <c r="AX11" i="35"/>
  <c r="AW11" i="35"/>
  <c r="AV11" i="35"/>
  <c r="AU11" i="35"/>
  <c r="AT11" i="35"/>
  <c r="AS11" i="35"/>
  <c r="C10" i="35" s="1"/>
  <c r="AR11" i="35"/>
  <c r="AQ11" i="35"/>
  <c r="AP11" i="35"/>
  <c r="AO11" i="35"/>
  <c r="AN11" i="35"/>
  <c r="AM11" i="35"/>
  <c r="AL11" i="35"/>
  <c r="AK11" i="35"/>
  <c r="AJ11" i="35"/>
  <c r="AI11" i="35"/>
  <c r="AH11" i="35"/>
  <c r="AG11" i="35"/>
  <c r="AF11" i="35"/>
  <c r="AE11" i="35"/>
  <c r="AD11" i="35"/>
  <c r="AC11" i="35"/>
  <c r="AB11" i="35"/>
  <c r="AA11" i="35"/>
  <c r="Z11" i="35"/>
  <c r="Y11" i="35"/>
  <c r="X11" i="35"/>
  <c r="W11" i="35"/>
  <c r="V11" i="35"/>
  <c r="U11" i="35"/>
  <c r="T11" i="35"/>
  <c r="S11" i="35"/>
  <c r="R11" i="35"/>
  <c r="Q11" i="35"/>
  <c r="P11" i="35"/>
  <c r="O11" i="35"/>
  <c r="N11" i="35"/>
  <c r="D11" i="35"/>
  <c r="BH10" i="35"/>
  <c r="BE10" i="35"/>
  <c r="BD10" i="35"/>
  <c r="BC10" i="35"/>
  <c r="BB10" i="35"/>
  <c r="BA10" i="35"/>
  <c r="AZ10" i="35"/>
  <c r="AY10" i="35"/>
  <c r="AX10" i="35"/>
  <c r="AW10" i="35"/>
  <c r="AV10" i="35"/>
  <c r="AU10" i="35"/>
  <c r="AT10" i="35"/>
  <c r="AS10" i="35"/>
  <c r="C9" i="35" s="1"/>
  <c r="AR10" i="35"/>
  <c r="AQ10" i="35"/>
  <c r="AP10" i="35"/>
  <c r="AO10" i="35"/>
  <c r="AN10" i="35"/>
  <c r="AM10" i="35"/>
  <c r="AL10" i="35"/>
  <c r="AK10" i="35"/>
  <c r="AJ10" i="35"/>
  <c r="AI10" i="35"/>
  <c r="AH10" i="35"/>
  <c r="AG10" i="35"/>
  <c r="AF10" i="35"/>
  <c r="AE10" i="35"/>
  <c r="AD10" i="35"/>
  <c r="AC10" i="35"/>
  <c r="AB10" i="35"/>
  <c r="AA10" i="35"/>
  <c r="Z10" i="35"/>
  <c r="Y10" i="35"/>
  <c r="X10" i="35"/>
  <c r="W10" i="35"/>
  <c r="V10" i="35"/>
  <c r="U10" i="35"/>
  <c r="T10" i="35"/>
  <c r="S10" i="35"/>
  <c r="R10" i="35"/>
  <c r="Q10" i="35"/>
  <c r="P10" i="35"/>
  <c r="O10" i="35"/>
  <c r="N10" i="35"/>
  <c r="BH9" i="35"/>
  <c r="D8" i="35" s="1"/>
  <c r="BE9" i="35"/>
  <c r="BD9" i="35"/>
  <c r="BC9" i="35"/>
  <c r="BB9" i="35"/>
  <c r="BA9" i="35"/>
  <c r="AZ9" i="35"/>
  <c r="AY9" i="35"/>
  <c r="AX9" i="35"/>
  <c r="AW9" i="35"/>
  <c r="AV9" i="35"/>
  <c r="AU9" i="35"/>
  <c r="AT9" i="35"/>
  <c r="AS9" i="35"/>
  <c r="C8" i="35" s="1"/>
  <c r="AR9" i="35"/>
  <c r="AQ9" i="35"/>
  <c r="AP9" i="35"/>
  <c r="AO9" i="35"/>
  <c r="AN9" i="35"/>
  <c r="AM9" i="35"/>
  <c r="AL9" i="35"/>
  <c r="AK9" i="35"/>
  <c r="AJ9" i="35"/>
  <c r="AI9" i="35"/>
  <c r="AH9" i="35"/>
  <c r="AG9" i="35"/>
  <c r="AF9" i="35"/>
  <c r="AE9" i="35"/>
  <c r="AD9" i="35"/>
  <c r="AC9" i="35"/>
  <c r="AB9" i="35"/>
  <c r="AA9" i="35"/>
  <c r="Z9" i="35"/>
  <c r="Y9" i="35"/>
  <c r="X9" i="35"/>
  <c r="W9" i="35"/>
  <c r="V9" i="35"/>
  <c r="U9" i="35"/>
  <c r="T9" i="35"/>
  <c r="S9" i="35"/>
  <c r="R9" i="35"/>
  <c r="Q9" i="35"/>
  <c r="P9" i="35"/>
  <c r="O9" i="35"/>
  <c r="N9" i="35"/>
  <c r="D9" i="35"/>
  <c r="BH8" i="35"/>
  <c r="BE8" i="35"/>
  <c r="BD8" i="35"/>
  <c r="BC8" i="35"/>
  <c r="BB8" i="35"/>
  <c r="BA8" i="35"/>
  <c r="AZ8" i="35"/>
  <c r="AY8" i="35"/>
  <c r="AX8" i="35"/>
  <c r="AW8" i="35"/>
  <c r="AV8" i="35"/>
  <c r="AU8" i="35"/>
  <c r="AT8" i="35"/>
  <c r="AS8" i="35"/>
  <c r="C7" i="35" s="1"/>
  <c r="AR8" i="35"/>
  <c r="AQ8" i="35"/>
  <c r="AP8" i="35"/>
  <c r="AO8" i="35"/>
  <c r="AN8" i="35"/>
  <c r="AM8" i="35"/>
  <c r="AL8" i="35"/>
  <c r="AK8" i="35"/>
  <c r="AJ8" i="35"/>
  <c r="AI8" i="35"/>
  <c r="AH8" i="35"/>
  <c r="AG8" i="35"/>
  <c r="AF8" i="35"/>
  <c r="AE8" i="35"/>
  <c r="AD8" i="35"/>
  <c r="AC8" i="35"/>
  <c r="AB8" i="35"/>
  <c r="AA8" i="35"/>
  <c r="Z8" i="35"/>
  <c r="Y8" i="35"/>
  <c r="X8" i="35"/>
  <c r="W8" i="35"/>
  <c r="V8" i="35"/>
  <c r="U8" i="35"/>
  <c r="T8" i="35"/>
  <c r="S8" i="35"/>
  <c r="R8" i="35"/>
  <c r="Q8" i="35"/>
  <c r="P8" i="35"/>
  <c r="O8" i="35"/>
  <c r="N8" i="35"/>
  <c r="BH7" i="35"/>
  <c r="D6" i="35" s="1"/>
  <c r="BE7" i="35"/>
  <c r="BD7" i="35"/>
  <c r="BC7" i="35"/>
  <c r="BB7" i="35"/>
  <c r="BA7" i="35"/>
  <c r="AZ7" i="35"/>
  <c r="AY7" i="35"/>
  <c r="AX7" i="35"/>
  <c r="AW7" i="35"/>
  <c r="AV7" i="35"/>
  <c r="AU7" i="35"/>
  <c r="AT7" i="35"/>
  <c r="AS7" i="35"/>
  <c r="C6" i="35" s="1"/>
  <c r="AR7" i="35"/>
  <c r="AQ7" i="35"/>
  <c r="AP7" i="35"/>
  <c r="AO7" i="35"/>
  <c r="AN7" i="35"/>
  <c r="AM7" i="35"/>
  <c r="AL7" i="35"/>
  <c r="AK7" i="35"/>
  <c r="AJ7" i="35"/>
  <c r="AI7" i="35"/>
  <c r="AH7" i="35"/>
  <c r="AG7" i="35"/>
  <c r="AF7" i="35"/>
  <c r="AE7" i="35"/>
  <c r="AD7" i="35"/>
  <c r="AC7" i="35"/>
  <c r="AB7" i="35"/>
  <c r="AA7" i="35"/>
  <c r="Z7" i="35"/>
  <c r="Y7" i="35"/>
  <c r="X7" i="35"/>
  <c r="W7" i="35"/>
  <c r="V7" i="35"/>
  <c r="U7" i="35"/>
  <c r="T7" i="35"/>
  <c r="S7" i="35"/>
  <c r="R7" i="35"/>
  <c r="Q7" i="35"/>
  <c r="P7" i="35"/>
  <c r="O7" i="35"/>
  <c r="N7" i="35"/>
  <c r="D7" i="35"/>
  <c r="BH6" i="35"/>
  <c r="BE6" i="35"/>
  <c r="BD6" i="35"/>
  <c r="BC6" i="35"/>
  <c r="BB6" i="35"/>
  <c r="BA6" i="35"/>
  <c r="AZ6" i="35"/>
  <c r="AY6" i="35"/>
  <c r="AX6" i="35"/>
  <c r="AW6" i="35"/>
  <c r="AV6" i="35"/>
  <c r="AU6" i="35"/>
  <c r="AT6" i="35"/>
  <c r="AS6" i="35"/>
  <c r="C5" i="35" s="1"/>
  <c r="AR6" i="35"/>
  <c r="AQ6" i="35"/>
  <c r="AP6" i="35"/>
  <c r="AO6" i="35"/>
  <c r="AN6" i="35"/>
  <c r="AM6" i="35"/>
  <c r="AL6" i="35"/>
  <c r="AK6" i="35"/>
  <c r="AJ6" i="35"/>
  <c r="AI6" i="35"/>
  <c r="AH6" i="35"/>
  <c r="AG6" i="35"/>
  <c r="AF6" i="35"/>
  <c r="AE6" i="35"/>
  <c r="AD6" i="35"/>
  <c r="AC6" i="35"/>
  <c r="AB6" i="35"/>
  <c r="AA6" i="35"/>
  <c r="Z6" i="35"/>
  <c r="Y6" i="35"/>
  <c r="X6" i="35"/>
  <c r="W6" i="35"/>
  <c r="V6" i="35"/>
  <c r="U6" i="35"/>
  <c r="T6" i="35"/>
  <c r="S6" i="35"/>
  <c r="R6" i="35"/>
  <c r="Q6" i="35"/>
  <c r="P6" i="35"/>
  <c r="O6" i="35"/>
  <c r="N6" i="35"/>
  <c r="BH5" i="35"/>
  <c r="D4" i="35" s="1"/>
  <c r="BE5" i="35"/>
  <c r="BD5" i="35"/>
  <c r="BC5" i="35"/>
  <c r="BB5" i="35"/>
  <c r="BA5" i="35"/>
  <c r="AZ5" i="35"/>
  <c r="AY5" i="35"/>
  <c r="AX5" i="35"/>
  <c r="AW5" i="35"/>
  <c r="AV5" i="35"/>
  <c r="AU5" i="35"/>
  <c r="AT5" i="35"/>
  <c r="AS5" i="35"/>
  <c r="C4" i="35" s="1"/>
  <c r="AR5" i="35"/>
  <c r="AQ5" i="35"/>
  <c r="AP5" i="35"/>
  <c r="AO5" i="35"/>
  <c r="AN5" i="35"/>
  <c r="AM5" i="35"/>
  <c r="AL5" i="35"/>
  <c r="AK5" i="35"/>
  <c r="AJ5" i="35"/>
  <c r="AI5" i="35"/>
  <c r="AH5" i="35"/>
  <c r="AG5" i="35"/>
  <c r="AF5" i="35"/>
  <c r="AE5" i="35"/>
  <c r="AD5" i="35"/>
  <c r="AC5" i="35"/>
  <c r="AB5" i="35"/>
  <c r="AA5" i="35"/>
  <c r="Z5" i="35"/>
  <c r="Y5" i="35"/>
  <c r="X5" i="35"/>
  <c r="W5" i="35"/>
  <c r="V5" i="35"/>
  <c r="U5" i="35"/>
  <c r="T5" i="35"/>
  <c r="S5" i="35"/>
  <c r="R5" i="35"/>
  <c r="Q5" i="35"/>
  <c r="P5" i="35"/>
  <c r="O5" i="35"/>
  <c r="N5" i="35"/>
  <c r="D5" i="35"/>
  <c r="BE4" i="35"/>
  <c r="BD4" i="35"/>
  <c r="BC4" i="35"/>
  <c r="BB4" i="35"/>
  <c r="BA4" i="35"/>
  <c r="AZ4" i="35"/>
  <c r="AY4" i="35"/>
  <c r="AX4" i="35"/>
  <c r="AW4" i="35"/>
  <c r="AV4" i="35"/>
  <c r="AU4" i="35"/>
  <c r="AT4" i="35"/>
  <c r="AS4" i="35"/>
  <c r="AR4" i="35"/>
  <c r="AQ4" i="35"/>
  <c r="AP4" i="35"/>
  <c r="AO4" i="35"/>
  <c r="AN4" i="35"/>
  <c r="AM4" i="35"/>
  <c r="AL4" i="35"/>
  <c r="AK4" i="35"/>
  <c r="AJ4" i="35"/>
  <c r="AI4" i="35"/>
  <c r="AH4" i="35"/>
  <c r="AG4" i="35"/>
  <c r="AF4" i="35"/>
  <c r="AE4" i="35"/>
  <c r="AD4" i="35"/>
  <c r="AC4" i="35"/>
  <c r="AB4" i="35"/>
  <c r="AA4" i="35"/>
  <c r="Z4" i="35"/>
  <c r="Y4" i="35"/>
  <c r="X4" i="35"/>
  <c r="W4" i="35"/>
  <c r="V4" i="35"/>
  <c r="U4" i="35"/>
  <c r="T4" i="35"/>
  <c r="S4" i="35"/>
  <c r="R4" i="35"/>
  <c r="Q4" i="35"/>
  <c r="P4" i="35"/>
  <c r="O4" i="35"/>
  <c r="N4" i="35"/>
  <c r="BH16" i="34"/>
  <c r="D15" i="34" s="1"/>
  <c r="BE16" i="34"/>
  <c r="BD16" i="34"/>
  <c r="BC16" i="34"/>
  <c r="BB16" i="34"/>
  <c r="BA16" i="34"/>
  <c r="AZ16" i="34"/>
  <c r="AY16" i="34"/>
  <c r="AX16" i="34"/>
  <c r="AW16" i="34"/>
  <c r="AV16" i="34"/>
  <c r="AU16" i="34"/>
  <c r="AT16" i="34"/>
  <c r="AS16" i="34"/>
  <c r="AR16" i="34"/>
  <c r="C15" i="34" s="1"/>
  <c r="AQ16" i="34"/>
  <c r="AP16" i="34"/>
  <c r="AO16" i="34"/>
  <c r="AN16" i="34"/>
  <c r="AM16" i="34"/>
  <c r="AL16" i="34"/>
  <c r="AK16" i="34"/>
  <c r="AJ16" i="34"/>
  <c r="AI16" i="34"/>
  <c r="AH16" i="34"/>
  <c r="AG16" i="34"/>
  <c r="AF16" i="34"/>
  <c r="AE16" i="34"/>
  <c r="AD16" i="34"/>
  <c r="AC16" i="34"/>
  <c r="AB16" i="34"/>
  <c r="AA16" i="34"/>
  <c r="Z16" i="34"/>
  <c r="Y16" i="34"/>
  <c r="X16" i="34"/>
  <c r="W16" i="34"/>
  <c r="V16" i="34"/>
  <c r="U16" i="34"/>
  <c r="T16" i="34"/>
  <c r="S16" i="34"/>
  <c r="R16" i="34"/>
  <c r="Q16" i="34"/>
  <c r="P16" i="34"/>
  <c r="O16" i="34"/>
  <c r="N16" i="34"/>
  <c r="BH15" i="34"/>
  <c r="BE15" i="34"/>
  <c r="BD15" i="34"/>
  <c r="BC15" i="34"/>
  <c r="BB15" i="34"/>
  <c r="BA15" i="34"/>
  <c r="AZ15" i="34"/>
  <c r="AY15" i="34"/>
  <c r="AX15" i="34"/>
  <c r="AW15" i="34"/>
  <c r="AV15" i="34"/>
  <c r="AU15" i="34"/>
  <c r="AT15" i="34"/>
  <c r="AS15" i="34"/>
  <c r="AR15" i="34"/>
  <c r="C14" i="34" s="1"/>
  <c r="AQ15" i="34"/>
  <c r="AP15" i="34"/>
  <c r="AO15" i="34"/>
  <c r="AN15" i="34"/>
  <c r="AM15" i="34"/>
  <c r="AL15" i="34"/>
  <c r="AK15" i="34"/>
  <c r="AJ15" i="34"/>
  <c r="AI15" i="34"/>
  <c r="AH15" i="34"/>
  <c r="AG15" i="34"/>
  <c r="AF15" i="34"/>
  <c r="AE15" i="34"/>
  <c r="AD15" i="34"/>
  <c r="AC15" i="34"/>
  <c r="AB15" i="34"/>
  <c r="AA15" i="34"/>
  <c r="Z15" i="34"/>
  <c r="Y15" i="34"/>
  <c r="X15" i="34"/>
  <c r="W15" i="34"/>
  <c r="V15" i="34"/>
  <c r="U15" i="34"/>
  <c r="T15" i="34"/>
  <c r="S15" i="34"/>
  <c r="R15" i="34"/>
  <c r="Q15" i="34"/>
  <c r="P15" i="34"/>
  <c r="O15" i="34"/>
  <c r="N15" i="34"/>
  <c r="BH14" i="34"/>
  <c r="D13" i="34" s="1"/>
  <c r="BE14" i="34"/>
  <c r="BD14" i="34"/>
  <c r="BC14" i="34"/>
  <c r="BB14" i="34"/>
  <c r="BA14" i="34"/>
  <c r="AZ14" i="34"/>
  <c r="AY14" i="34"/>
  <c r="AX14" i="34"/>
  <c r="AW14" i="34"/>
  <c r="AV14" i="34"/>
  <c r="AU14" i="34"/>
  <c r="AT14" i="34"/>
  <c r="AS14" i="34"/>
  <c r="AR14" i="34"/>
  <c r="C13" i="34" s="1"/>
  <c r="AQ14" i="34"/>
  <c r="AP14" i="34"/>
  <c r="AO14" i="34"/>
  <c r="AN14" i="34"/>
  <c r="AM14" i="34"/>
  <c r="AL14" i="34"/>
  <c r="AK14" i="34"/>
  <c r="AJ14" i="34"/>
  <c r="AI14" i="34"/>
  <c r="AH14" i="34"/>
  <c r="AG14" i="34"/>
  <c r="AF14" i="34"/>
  <c r="AE14" i="34"/>
  <c r="AD14" i="34"/>
  <c r="AC14" i="34"/>
  <c r="AB14" i="34"/>
  <c r="AA14" i="34"/>
  <c r="Z14" i="34"/>
  <c r="Y14" i="34"/>
  <c r="X14" i="34"/>
  <c r="W14" i="34"/>
  <c r="V14" i="34"/>
  <c r="U14" i="34"/>
  <c r="T14" i="34"/>
  <c r="S14" i="34"/>
  <c r="R14" i="34"/>
  <c r="Q14" i="34"/>
  <c r="P14" i="34"/>
  <c r="O14" i="34"/>
  <c r="N14" i="34"/>
  <c r="D14" i="34"/>
  <c r="BH13" i="34"/>
  <c r="D12" i="34" s="1"/>
  <c r="BE13" i="34"/>
  <c r="BD13" i="34"/>
  <c r="BC13" i="34"/>
  <c r="BB13" i="34"/>
  <c r="BA13" i="34"/>
  <c r="AZ13" i="34"/>
  <c r="AY13" i="34"/>
  <c r="AX13" i="34"/>
  <c r="AW13" i="34"/>
  <c r="AV13" i="34"/>
  <c r="AU13" i="34"/>
  <c r="AT13" i="34"/>
  <c r="AS13" i="34"/>
  <c r="AR13" i="34"/>
  <c r="C12" i="34" s="1"/>
  <c r="AQ13" i="34"/>
  <c r="AP13" i="34"/>
  <c r="AO13" i="34"/>
  <c r="AN13" i="34"/>
  <c r="AM13" i="34"/>
  <c r="AL13" i="34"/>
  <c r="AK13" i="34"/>
  <c r="AJ13" i="34"/>
  <c r="AI13" i="34"/>
  <c r="AH13" i="34"/>
  <c r="AG13" i="34"/>
  <c r="AF13" i="34"/>
  <c r="AE13" i="34"/>
  <c r="AD13" i="34"/>
  <c r="AC13" i="34"/>
  <c r="AB13" i="34"/>
  <c r="AA13" i="34"/>
  <c r="Z13" i="34"/>
  <c r="Y13" i="34"/>
  <c r="X13" i="34"/>
  <c r="W13" i="34"/>
  <c r="V13" i="34"/>
  <c r="U13" i="34"/>
  <c r="T13" i="34"/>
  <c r="S13" i="34"/>
  <c r="R13" i="34"/>
  <c r="Q13" i="34"/>
  <c r="P13" i="34"/>
  <c r="O13" i="34"/>
  <c r="N13" i="34"/>
  <c r="BH12" i="34"/>
  <c r="D11" i="34" s="1"/>
  <c r="BE12" i="34"/>
  <c r="BD12" i="34"/>
  <c r="BC12" i="34"/>
  <c r="BB12" i="34"/>
  <c r="BA12" i="34"/>
  <c r="AZ12" i="34"/>
  <c r="AY12" i="34"/>
  <c r="AX12" i="34"/>
  <c r="AW12" i="34"/>
  <c r="AV12" i="34"/>
  <c r="AU12" i="34"/>
  <c r="AT12" i="34"/>
  <c r="AS12" i="34"/>
  <c r="AR12" i="34"/>
  <c r="C11" i="34" s="1"/>
  <c r="AQ12" i="34"/>
  <c r="AP12" i="34"/>
  <c r="AO12" i="34"/>
  <c r="AN12" i="34"/>
  <c r="AM12" i="34"/>
  <c r="AL12" i="34"/>
  <c r="AK12" i="34"/>
  <c r="AJ12" i="34"/>
  <c r="AI12" i="34"/>
  <c r="AH12" i="34"/>
  <c r="AG12" i="34"/>
  <c r="AF12" i="34"/>
  <c r="AE12" i="34"/>
  <c r="AD12" i="34"/>
  <c r="AC12" i="34"/>
  <c r="AB12" i="34"/>
  <c r="AA12" i="34"/>
  <c r="Z12" i="34"/>
  <c r="Y12" i="34"/>
  <c r="X12" i="34"/>
  <c r="W12" i="34"/>
  <c r="V12" i="34"/>
  <c r="U12" i="34"/>
  <c r="T12" i="34"/>
  <c r="S12" i="34"/>
  <c r="R12" i="34"/>
  <c r="Q12" i="34"/>
  <c r="P12" i="34"/>
  <c r="O12" i="34"/>
  <c r="N12" i="34"/>
  <c r="BH11" i="34"/>
  <c r="D10" i="34" s="1"/>
  <c r="BE11" i="34"/>
  <c r="BD11" i="34"/>
  <c r="BC11" i="34"/>
  <c r="BB11" i="34"/>
  <c r="BA11" i="34"/>
  <c r="AZ11" i="34"/>
  <c r="AY11" i="34"/>
  <c r="AX11" i="34"/>
  <c r="AW11" i="34"/>
  <c r="AV11" i="34"/>
  <c r="AU11" i="34"/>
  <c r="AT11" i="34"/>
  <c r="AS11" i="34"/>
  <c r="AR11" i="34"/>
  <c r="C10" i="34" s="1"/>
  <c r="AQ11" i="34"/>
  <c r="AP11" i="34"/>
  <c r="AO11" i="34"/>
  <c r="AN11" i="34"/>
  <c r="AM11" i="34"/>
  <c r="AL11" i="34"/>
  <c r="AK11" i="34"/>
  <c r="AJ11" i="34"/>
  <c r="AI11" i="34"/>
  <c r="AH11" i="34"/>
  <c r="AG11" i="34"/>
  <c r="AF11" i="34"/>
  <c r="AE11" i="34"/>
  <c r="AD11" i="34"/>
  <c r="AC11" i="34"/>
  <c r="AB11" i="34"/>
  <c r="AA11" i="34"/>
  <c r="Z11" i="34"/>
  <c r="Y11" i="34"/>
  <c r="X11" i="34"/>
  <c r="W11" i="34"/>
  <c r="V11" i="34"/>
  <c r="U11" i="34"/>
  <c r="T11" i="34"/>
  <c r="S11" i="34"/>
  <c r="R11" i="34"/>
  <c r="Q11" i="34"/>
  <c r="P11" i="34"/>
  <c r="O11" i="34"/>
  <c r="N11" i="34"/>
  <c r="BH10" i="34"/>
  <c r="BE10" i="34"/>
  <c r="BD10" i="34"/>
  <c r="BC10" i="34"/>
  <c r="BB10" i="34"/>
  <c r="BA10" i="34"/>
  <c r="AZ10" i="34"/>
  <c r="AY10" i="34"/>
  <c r="AX10" i="34"/>
  <c r="AW10" i="34"/>
  <c r="AV10" i="34"/>
  <c r="AU10" i="34"/>
  <c r="AT10" i="34"/>
  <c r="AS10" i="34"/>
  <c r="AR10" i="34"/>
  <c r="C9" i="34" s="1"/>
  <c r="AQ10" i="34"/>
  <c r="AP10" i="34"/>
  <c r="AO10" i="34"/>
  <c r="AN10" i="34"/>
  <c r="AM10" i="34"/>
  <c r="AL10" i="34"/>
  <c r="AK10" i="34"/>
  <c r="AJ10" i="34"/>
  <c r="AI10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O10" i="34"/>
  <c r="N10" i="34"/>
  <c r="BH9" i="34"/>
  <c r="D8" i="34" s="1"/>
  <c r="BE9" i="34"/>
  <c r="BD9" i="34"/>
  <c r="BC9" i="34"/>
  <c r="BB9" i="34"/>
  <c r="BA9" i="34"/>
  <c r="AZ9" i="34"/>
  <c r="AY9" i="34"/>
  <c r="AX9" i="34"/>
  <c r="AW9" i="34"/>
  <c r="AV9" i="34"/>
  <c r="AU9" i="34"/>
  <c r="AT9" i="34"/>
  <c r="AS9" i="34"/>
  <c r="AR9" i="34"/>
  <c r="C8" i="34" s="1"/>
  <c r="AQ9" i="34"/>
  <c r="AP9" i="34"/>
  <c r="AO9" i="34"/>
  <c r="AN9" i="34"/>
  <c r="AM9" i="34"/>
  <c r="AL9" i="34"/>
  <c r="AK9" i="34"/>
  <c r="AJ9" i="34"/>
  <c r="AI9" i="34"/>
  <c r="AH9" i="34"/>
  <c r="AG9" i="34"/>
  <c r="AF9" i="34"/>
  <c r="AE9" i="34"/>
  <c r="AD9" i="34"/>
  <c r="AC9" i="34"/>
  <c r="AB9" i="34"/>
  <c r="AA9" i="34"/>
  <c r="Z9" i="34"/>
  <c r="Y9" i="34"/>
  <c r="X9" i="34"/>
  <c r="W9" i="34"/>
  <c r="V9" i="34"/>
  <c r="U9" i="34"/>
  <c r="T9" i="34"/>
  <c r="S9" i="34"/>
  <c r="R9" i="34"/>
  <c r="Q9" i="34"/>
  <c r="P9" i="34"/>
  <c r="O9" i="34"/>
  <c r="N9" i="34"/>
  <c r="D9" i="34"/>
  <c r="BH8" i="34"/>
  <c r="D7" i="34" s="1"/>
  <c r="BE8" i="34"/>
  <c r="BD8" i="34"/>
  <c r="BC8" i="34"/>
  <c r="BB8" i="34"/>
  <c r="BA8" i="34"/>
  <c r="AZ8" i="34"/>
  <c r="AY8" i="34"/>
  <c r="AX8" i="34"/>
  <c r="AW8" i="34"/>
  <c r="AV8" i="34"/>
  <c r="AU8" i="34"/>
  <c r="AT8" i="34"/>
  <c r="AS8" i="34"/>
  <c r="AR8" i="34"/>
  <c r="C7" i="34" s="1"/>
  <c r="AQ8" i="34"/>
  <c r="AP8" i="34"/>
  <c r="AO8" i="34"/>
  <c r="AN8" i="34"/>
  <c r="AM8" i="34"/>
  <c r="AL8" i="34"/>
  <c r="AK8" i="34"/>
  <c r="AJ8" i="34"/>
  <c r="AI8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O8" i="34"/>
  <c r="N8" i="34"/>
  <c r="BH7" i="34"/>
  <c r="BE7" i="34"/>
  <c r="BD7" i="34"/>
  <c r="BC7" i="34"/>
  <c r="BB7" i="34"/>
  <c r="BA7" i="34"/>
  <c r="AZ7" i="34"/>
  <c r="AY7" i="34"/>
  <c r="AX7" i="34"/>
  <c r="AW7" i="34"/>
  <c r="AV7" i="34"/>
  <c r="AU7" i="34"/>
  <c r="AT7" i="34"/>
  <c r="AS7" i="34"/>
  <c r="AR7" i="34"/>
  <c r="C6" i="34" s="1"/>
  <c r="AQ7" i="34"/>
  <c r="AP7" i="34"/>
  <c r="AO7" i="34"/>
  <c r="AN7" i="34"/>
  <c r="AM7" i="34"/>
  <c r="AL7" i="34"/>
  <c r="AK7" i="34"/>
  <c r="AJ7" i="34"/>
  <c r="AI7" i="34"/>
  <c r="AH7" i="34"/>
  <c r="AG7" i="34"/>
  <c r="AF7" i="34"/>
  <c r="AE7" i="34"/>
  <c r="AD7" i="34"/>
  <c r="AC7" i="34"/>
  <c r="AB7" i="34"/>
  <c r="AA7" i="34"/>
  <c r="Z7" i="34"/>
  <c r="Y7" i="34"/>
  <c r="X7" i="34"/>
  <c r="W7" i="34"/>
  <c r="V7" i="34"/>
  <c r="U7" i="34"/>
  <c r="T7" i="34"/>
  <c r="S7" i="34"/>
  <c r="R7" i="34"/>
  <c r="Q7" i="34"/>
  <c r="P7" i="34"/>
  <c r="O7" i="34"/>
  <c r="N7" i="34"/>
  <c r="BH6" i="34"/>
  <c r="BE6" i="34"/>
  <c r="BD6" i="34"/>
  <c r="BC6" i="34"/>
  <c r="BB6" i="34"/>
  <c r="BA6" i="34"/>
  <c r="AZ6" i="34"/>
  <c r="AY6" i="34"/>
  <c r="AX6" i="34"/>
  <c r="AW6" i="34"/>
  <c r="AV6" i="34"/>
  <c r="AU6" i="34"/>
  <c r="AT6" i="34"/>
  <c r="AS6" i="34"/>
  <c r="AR6" i="34"/>
  <c r="C5" i="34" s="1"/>
  <c r="AQ6" i="34"/>
  <c r="AP6" i="34"/>
  <c r="AO6" i="34"/>
  <c r="AN6" i="34"/>
  <c r="AM6" i="34"/>
  <c r="AL6" i="34"/>
  <c r="AK6" i="34"/>
  <c r="AJ6" i="34"/>
  <c r="AI6" i="34"/>
  <c r="AH6" i="34"/>
  <c r="AG6" i="34"/>
  <c r="AF6" i="34"/>
  <c r="AE6" i="34"/>
  <c r="AD6" i="34"/>
  <c r="AC6" i="34"/>
  <c r="AB6" i="34"/>
  <c r="AA6" i="34"/>
  <c r="Z6" i="34"/>
  <c r="Y6" i="34"/>
  <c r="X6" i="34"/>
  <c r="W6" i="34"/>
  <c r="V6" i="34"/>
  <c r="U6" i="34"/>
  <c r="T6" i="34"/>
  <c r="S6" i="34"/>
  <c r="R6" i="34"/>
  <c r="Q6" i="34"/>
  <c r="P6" i="34"/>
  <c r="O6" i="34"/>
  <c r="N6" i="34"/>
  <c r="D6" i="34"/>
  <c r="BH5" i="34"/>
  <c r="D4" i="34" s="1"/>
  <c r="BE5" i="34"/>
  <c r="BD5" i="34"/>
  <c r="BC5" i="34"/>
  <c r="BB5" i="34"/>
  <c r="BA5" i="34"/>
  <c r="AZ5" i="34"/>
  <c r="AY5" i="34"/>
  <c r="AX5" i="34"/>
  <c r="AW5" i="34"/>
  <c r="AV5" i="34"/>
  <c r="AU5" i="34"/>
  <c r="AT5" i="34"/>
  <c r="AS5" i="34"/>
  <c r="AR5" i="34"/>
  <c r="C4" i="34" s="1"/>
  <c r="AQ5" i="34"/>
  <c r="AP5" i="34"/>
  <c r="AO5" i="34"/>
  <c r="AN5" i="34"/>
  <c r="AM5" i="34"/>
  <c r="AL5" i="34"/>
  <c r="AK5" i="34"/>
  <c r="AJ5" i="34"/>
  <c r="AI5" i="34"/>
  <c r="AH5" i="34"/>
  <c r="AG5" i="34"/>
  <c r="AF5" i="34"/>
  <c r="AE5" i="34"/>
  <c r="AD5" i="34"/>
  <c r="AC5" i="34"/>
  <c r="AB5" i="34"/>
  <c r="AA5" i="34"/>
  <c r="Z5" i="34"/>
  <c r="Y5" i="34"/>
  <c r="X5" i="34"/>
  <c r="W5" i="34"/>
  <c r="V5" i="34"/>
  <c r="U5" i="34"/>
  <c r="T5" i="34"/>
  <c r="S5" i="34"/>
  <c r="R5" i="34"/>
  <c r="Q5" i="34"/>
  <c r="P5" i="34"/>
  <c r="O5" i="34"/>
  <c r="N5" i="34"/>
  <c r="D5" i="34"/>
  <c r="BE4" i="34"/>
  <c r="BD4" i="34"/>
  <c r="BC4" i="34"/>
  <c r="BB4" i="34"/>
  <c r="BA4" i="34"/>
  <c r="AZ4" i="34"/>
  <c r="AY4" i="34"/>
  <c r="AX4" i="34"/>
  <c r="AW4" i="34"/>
  <c r="AV4" i="34"/>
  <c r="AU4" i="34"/>
  <c r="AT4" i="34"/>
  <c r="AS4" i="34"/>
  <c r="AR4" i="34"/>
  <c r="AQ4" i="34"/>
  <c r="AP4" i="34"/>
  <c r="AO4" i="34"/>
  <c r="AN4" i="34"/>
  <c r="AM4" i="34"/>
  <c r="AL4" i="34"/>
  <c r="AK4" i="34"/>
  <c r="AJ4" i="34"/>
  <c r="AI4" i="34"/>
  <c r="AH4" i="34"/>
  <c r="AG4" i="34"/>
  <c r="AF4" i="34"/>
  <c r="AE4" i="34"/>
  <c r="AD4" i="34"/>
  <c r="AC4" i="34"/>
  <c r="AB4" i="34"/>
  <c r="AA4" i="34"/>
  <c r="Z4" i="34"/>
  <c r="Y4" i="34"/>
  <c r="X4" i="34"/>
  <c r="W4" i="34"/>
  <c r="V4" i="34"/>
  <c r="U4" i="34"/>
  <c r="T4" i="34"/>
  <c r="S4" i="34"/>
  <c r="R4" i="34"/>
  <c r="Q4" i="34"/>
  <c r="P4" i="34"/>
  <c r="O4" i="34"/>
  <c r="N4" i="34"/>
  <c r="BH16" i="33"/>
  <c r="D15" i="33" s="1"/>
  <c r="BE16" i="33"/>
  <c r="BD16" i="33"/>
  <c r="BC16" i="33"/>
  <c r="BB16" i="33"/>
  <c r="BA16" i="33"/>
  <c r="AZ16" i="33"/>
  <c r="AY16" i="33"/>
  <c r="AX16" i="33"/>
  <c r="AW16" i="33"/>
  <c r="AV16" i="33"/>
  <c r="AU16" i="33"/>
  <c r="AT16" i="33"/>
  <c r="AS16" i="33"/>
  <c r="AR16" i="33"/>
  <c r="AQ16" i="33"/>
  <c r="C15" i="33" s="1"/>
  <c r="AP16" i="33"/>
  <c r="AO16" i="33"/>
  <c r="AN16" i="33"/>
  <c r="AM16" i="33"/>
  <c r="AL16" i="33"/>
  <c r="AK16" i="33"/>
  <c r="AJ16" i="33"/>
  <c r="AI16" i="33"/>
  <c r="AH16" i="33"/>
  <c r="AG16" i="33"/>
  <c r="AF16" i="33"/>
  <c r="AE16" i="33"/>
  <c r="AD16" i="33"/>
  <c r="AC16" i="33"/>
  <c r="AB16" i="33"/>
  <c r="AA16" i="33"/>
  <c r="Z16" i="33"/>
  <c r="Y16" i="33"/>
  <c r="X16" i="33"/>
  <c r="W16" i="33"/>
  <c r="V16" i="33"/>
  <c r="U16" i="33"/>
  <c r="T16" i="33"/>
  <c r="S16" i="33"/>
  <c r="R16" i="33"/>
  <c r="Q16" i="33"/>
  <c r="P16" i="33"/>
  <c r="O16" i="33"/>
  <c r="N16" i="33"/>
  <c r="BH15" i="33"/>
  <c r="D14" i="33" s="1"/>
  <c r="BE15" i="33"/>
  <c r="BD15" i="33"/>
  <c r="BC15" i="33"/>
  <c r="BB15" i="33"/>
  <c r="BA15" i="33"/>
  <c r="AZ15" i="33"/>
  <c r="AY15" i="33"/>
  <c r="AX15" i="33"/>
  <c r="AW15" i="33"/>
  <c r="AV15" i="33"/>
  <c r="AU15" i="33"/>
  <c r="AT15" i="33"/>
  <c r="AS15" i="33"/>
  <c r="AR15" i="33"/>
  <c r="AQ15" i="33"/>
  <c r="C14" i="33" s="1"/>
  <c r="AP15" i="33"/>
  <c r="AO15" i="33"/>
  <c r="AN15" i="33"/>
  <c r="AM15" i="33"/>
  <c r="AL15" i="33"/>
  <c r="AK15" i="33"/>
  <c r="AJ15" i="33"/>
  <c r="AI15" i="33"/>
  <c r="AH15" i="33"/>
  <c r="AG15" i="33"/>
  <c r="AF15" i="33"/>
  <c r="AE15" i="33"/>
  <c r="AD15" i="33"/>
  <c r="AC15" i="33"/>
  <c r="AB15" i="33"/>
  <c r="AA15" i="33"/>
  <c r="Z15" i="33"/>
  <c r="Y15" i="33"/>
  <c r="X15" i="33"/>
  <c r="W15" i="33"/>
  <c r="V15" i="33"/>
  <c r="U15" i="33"/>
  <c r="T15" i="33"/>
  <c r="S15" i="33"/>
  <c r="R15" i="33"/>
  <c r="Q15" i="33"/>
  <c r="P15" i="33"/>
  <c r="O15" i="33"/>
  <c r="N15" i="33"/>
  <c r="BH14" i="33"/>
  <c r="BE14" i="33"/>
  <c r="BD14" i="33"/>
  <c r="BC14" i="33"/>
  <c r="BB14" i="33"/>
  <c r="BA14" i="33"/>
  <c r="AZ14" i="33"/>
  <c r="AY14" i="33"/>
  <c r="AX14" i="33"/>
  <c r="AW14" i="33"/>
  <c r="AV14" i="33"/>
  <c r="AU14" i="33"/>
  <c r="AT14" i="33"/>
  <c r="AS14" i="33"/>
  <c r="AR14" i="33"/>
  <c r="AQ14" i="33"/>
  <c r="C13" i="33" s="1"/>
  <c r="AP14" i="33"/>
  <c r="AO14" i="33"/>
  <c r="AN14" i="33"/>
  <c r="AM14" i="33"/>
  <c r="AL14" i="33"/>
  <c r="AK14" i="33"/>
  <c r="AJ14" i="33"/>
  <c r="AI14" i="33"/>
  <c r="AH14" i="33"/>
  <c r="AG14" i="33"/>
  <c r="AF14" i="33"/>
  <c r="AE14" i="33"/>
  <c r="AD14" i="33"/>
  <c r="AC14" i="33"/>
  <c r="AB14" i="33"/>
  <c r="AA14" i="33"/>
  <c r="Z14" i="33"/>
  <c r="Y14" i="33"/>
  <c r="X14" i="33"/>
  <c r="W14" i="33"/>
  <c r="V14" i="33"/>
  <c r="U14" i="33"/>
  <c r="T14" i="33"/>
  <c r="S14" i="33"/>
  <c r="R14" i="33"/>
  <c r="Q14" i="33"/>
  <c r="P14" i="33"/>
  <c r="O14" i="33"/>
  <c r="N14" i="33"/>
  <c r="BH13" i="33"/>
  <c r="D12" i="33" s="1"/>
  <c r="BE13" i="33"/>
  <c r="BD13" i="33"/>
  <c r="BC13" i="33"/>
  <c r="BB13" i="33"/>
  <c r="BA13" i="33"/>
  <c r="AZ13" i="33"/>
  <c r="AY13" i="33"/>
  <c r="AX13" i="33"/>
  <c r="AW13" i="33"/>
  <c r="AV13" i="33"/>
  <c r="AU13" i="33"/>
  <c r="AT13" i="33"/>
  <c r="AS13" i="33"/>
  <c r="AR13" i="33"/>
  <c r="AQ13" i="33"/>
  <c r="C12" i="33" s="1"/>
  <c r="AP13" i="33"/>
  <c r="AO13" i="33"/>
  <c r="AN13" i="33"/>
  <c r="AM13" i="33"/>
  <c r="AL13" i="33"/>
  <c r="AK13" i="33"/>
  <c r="AJ13" i="33"/>
  <c r="AI13" i="33"/>
  <c r="AH13" i="33"/>
  <c r="AG13" i="33"/>
  <c r="AF13" i="33"/>
  <c r="AE13" i="33"/>
  <c r="AD13" i="33"/>
  <c r="AC13" i="33"/>
  <c r="AB13" i="33"/>
  <c r="AA13" i="33"/>
  <c r="Z13" i="33"/>
  <c r="Y13" i="33"/>
  <c r="X13" i="33"/>
  <c r="W13" i="33"/>
  <c r="V13" i="33"/>
  <c r="U13" i="33"/>
  <c r="T13" i="33"/>
  <c r="S13" i="33"/>
  <c r="R13" i="33"/>
  <c r="Q13" i="33"/>
  <c r="P13" i="33"/>
  <c r="O13" i="33"/>
  <c r="N13" i="33"/>
  <c r="D13" i="33"/>
  <c r="BH12" i="33"/>
  <c r="D11" i="33" s="1"/>
  <c r="BE12" i="33"/>
  <c r="BD12" i="33"/>
  <c r="BC12" i="33"/>
  <c r="BB12" i="33"/>
  <c r="BA12" i="33"/>
  <c r="AZ12" i="33"/>
  <c r="AY12" i="33"/>
  <c r="AX12" i="33"/>
  <c r="AW12" i="33"/>
  <c r="AV12" i="33"/>
  <c r="AU12" i="33"/>
  <c r="AT12" i="33"/>
  <c r="AS12" i="33"/>
  <c r="AR12" i="33"/>
  <c r="AQ12" i="33"/>
  <c r="C11" i="33" s="1"/>
  <c r="AP12" i="33"/>
  <c r="AO12" i="33"/>
  <c r="AN12" i="33"/>
  <c r="AM12" i="33"/>
  <c r="AL12" i="33"/>
  <c r="AK12" i="33"/>
  <c r="AJ12" i="33"/>
  <c r="AI12" i="33"/>
  <c r="AH12" i="33"/>
  <c r="AG12" i="33"/>
  <c r="AF12" i="33"/>
  <c r="AE12" i="33"/>
  <c r="AD12" i="33"/>
  <c r="AC12" i="33"/>
  <c r="AB12" i="33"/>
  <c r="AA12" i="33"/>
  <c r="Z12" i="33"/>
  <c r="Y12" i="33"/>
  <c r="X12" i="33"/>
  <c r="W12" i="33"/>
  <c r="V12" i="33"/>
  <c r="U12" i="33"/>
  <c r="T12" i="33"/>
  <c r="S12" i="33"/>
  <c r="R12" i="33"/>
  <c r="Q12" i="33"/>
  <c r="P12" i="33"/>
  <c r="O12" i="33"/>
  <c r="N12" i="33"/>
  <c r="BH11" i="33"/>
  <c r="BE11" i="33"/>
  <c r="BD11" i="33"/>
  <c r="BC11" i="33"/>
  <c r="BB11" i="33"/>
  <c r="BA11" i="33"/>
  <c r="AZ11" i="33"/>
  <c r="AY11" i="33"/>
  <c r="AX11" i="33"/>
  <c r="AW11" i="33"/>
  <c r="AV11" i="33"/>
  <c r="AU11" i="33"/>
  <c r="AT11" i="33"/>
  <c r="AS11" i="33"/>
  <c r="AR11" i="33"/>
  <c r="AQ11" i="33"/>
  <c r="C10" i="33" s="1"/>
  <c r="AP11" i="33"/>
  <c r="AO11" i="33"/>
  <c r="AN11" i="33"/>
  <c r="AM11" i="33"/>
  <c r="AL11" i="33"/>
  <c r="AK11" i="33"/>
  <c r="AJ11" i="33"/>
  <c r="AI11" i="33"/>
  <c r="AH11" i="33"/>
  <c r="AG11" i="33"/>
  <c r="AF11" i="33"/>
  <c r="AE11" i="33"/>
  <c r="AD11" i="33"/>
  <c r="AC11" i="33"/>
  <c r="AB11" i="33"/>
  <c r="AA11" i="33"/>
  <c r="Z11" i="33"/>
  <c r="Y11" i="33"/>
  <c r="X11" i="33"/>
  <c r="W11" i="33"/>
  <c r="V11" i="33"/>
  <c r="U11" i="33"/>
  <c r="T11" i="33"/>
  <c r="S11" i="33"/>
  <c r="R11" i="33"/>
  <c r="Q11" i="33"/>
  <c r="P11" i="33"/>
  <c r="O11" i="33"/>
  <c r="N11" i="33"/>
  <c r="BH10" i="33"/>
  <c r="BE10" i="33"/>
  <c r="BD10" i="33"/>
  <c r="BC10" i="33"/>
  <c r="BB10" i="33"/>
  <c r="BA10" i="33"/>
  <c r="AZ10" i="33"/>
  <c r="AY10" i="33"/>
  <c r="AX10" i="33"/>
  <c r="AW10" i="33"/>
  <c r="AV10" i="33"/>
  <c r="AU10" i="33"/>
  <c r="AT10" i="33"/>
  <c r="AS10" i="33"/>
  <c r="AR10" i="33"/>
  <c r="AQ10" i="33"/>
  <c r="C9" i="33" s="1"/>
  <c r="AP10" i="33"/>
  <c r="AO10" i="33"/>
  <c r="AN10" i="33"/>
  <c r="AM10" i="33"/>
  <c r="AL10" i="33"/>
  <c r="AK10" i="33"/>
  <c r="AJ10" i="33"/>
  <c r="AI10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O10" i="33"/>
  <c r="N10" i="33"/>
  <c r="D10" i="33"/>
  <c r="BH9" i="33"/>
  <c r="D8" i="33" s="1"/>
  <c r="BE9" i="33"/>
  <c r="BD9" i="33"/>
  <c r="BC9" i="33"/>
  <c r="BB9" i="33"/>
  <c r="BA9" i="33"/>
  <c r="AZ9" i="33"/>
  <c r="AY9" i="33"/>
  <c r="AX9" i="33"/>
  <c r="AW9" i="33"/>
  <c r="AV9" i="33"/>
  <c r="AU9" i="33"/>
  <c r="AT9" i="33"/>
  <c r="AS9" i="33"/>
  <c r="AR9" i="33"/>
  <c r="AQ9" i="33"/>
  <c r="C8" i="33" s="1"/>
  <c r="AP9" i="33"/>
  <c r="AO9" i="33"/>
  <c r="AN9" i="33"/>
  <c r="AM9" i="33"/>
  <c r="AL9" i="33"/>
  <c r="AK9" i="33"/>
  <c r="AJ9" i="33"/>
  <c r="AI9" i="33"/>
  <c r="AH9" i="33"/>
  <c r="AG9" i="33"/>
  <c r="AF9" i="33"/>
  <c r="AE9" i="33"/>
  <c r="AD9" i="33"/>
  <c r="AC9" i="33"/>
  <c r="AB9" i="33"/>
  <c r="AA9" i="33"/>
  <c r="Z9" i="33"/>
  <c r="Y9" i="33"/>
  <c r="X9" i="33"/>
  <c r="W9" i="33"/>
  <c r="V9" i="33"/>
  <c r="U9" i="33"/>
  <c r="T9" i="33"/>
  <c r="S9" i="33"/>
  <c r="R9" i="33"/>
  <c r="Q9" i="33"/>
  <c r="P9" i="33"/>
  <c r="O9" i="33"/>
  <c r="N9" i="33"/>
  <c r="D9" i="33"/>
  <c r="BH8" i="33"/>
  <c r="D7" i="33" s="1"/>
  <c r="BE8" i="33"/>
  <c r="BD8" i="33"/>
  <c r="BC8" i="33"/>
  <c r="BB8" i="33"/>
  <c r="BA8" i="33"/>
  <c r="AZ8" i="33"/>
  <c r="AY8" i="33"/>
  <c r="AX8" i="33"/>
  <c r="AW8" i="33"/>
  <c r="AV8" i="33"/>
  <c r="AU8" i="33"/>
  <c r="AT8" i="33"/>
  <c r="AS8" i="33"/>
  <c r="AR8" i="33"/>
  <c r="AQ8" i="33"/>
  <c r="C7" i="33" s="1"/>
  <c r="AP8" i="33"/>
  <c r="AO8" i="33"/>
  <c r="AN8" i="33"/>
  <c r="AM8" i="33"/>
  <c r="AL8" i="33"/>
  <c r="AK8" i="33"/>
  <c r="AJ8" i="33"/>
  <c r="AI8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O8" i="33"/>
  <c r="N8" i="33"/>
  <c r="BH7" i="33"/>
  <c r="BE7" i="33"/>
  <c r="BD7" i="33"/>
  <c r="BC7" i="33"/>
  <c r="BB7" i="33"/>
  <c r="BA7" i="33"/>
  <c r="AZ7" i="33"/>
  <c r="AY7" i="33"/>
  <c r="AX7" i="33"/>
  <c r="AW7" i="33"/>
  <c r="AV7" i="33"/>
  <c r="AU7" i="33"/>
  <c r="AT7" i="33"/>
  <c r="AS7" i="33"/>
  <c r="AR7" i="33"/>
  <c r="AQ7" i="33"/>
  <c r="C6" i="33" s="1"/>
  <c r="AP7" i="33"/>
  <c r="AO7" i="33"/>
  <c r="AN7" i="33"/>
  <c r="AM7" i="33"/>
  <c r="AL7" i="33"/>
  <c r="AK7" i="33"/>
  <c r="AJ7" i="33"/>
  <c r="AI7" i="33"/>
  <c r="AH7" i="33"/>
  <c r="AG7" i="33"/>
  <c r="AF7" i="33"/>
  <c r="AE7" i="33"/>
  <c r="AD7" i="33"/>
  <c r="AC7" i="33"/>
  <c r="AB7" i="33"/>
  <c r="AA7" i="33"/>
  <c r="Z7" i="33"/>
  <c r="Y7" i="33"/>
  <c r="X7" i="33"/>
  <c r="W7" i="33"/>
  <c r="V7" i="33"/>
  <c r="U7" i="33"/>
  <c r="T7" i="33"/>
  <c r="S7" i="33"/>
  <c r="R7" i="33"/>
  <c r="Q7" i="33"/>
  <c r="P7" i="33"/>
  <c r="O7" i="33"/>
  <c r="N7" i="33"/>
  <c r="BH6" i="33"/>
  <c r="D5" i="33" s="1"/>
  <c r="BE6" i="33"/>
  <c r="BD6" i="33"/>
  <c r="BC6" i="33"/>
  <c r="BB6" i="33"/>
  <c r="BA6" i="33"/>
  <c r="AZ6" i="33"/>
  <c r="AY6" i="33"/>
  <c r="AX6" i="33"/>
  <c r="AW6" i="33"/>
  <c r="AV6" i="33"/>
  <c r="AU6" i="33"/>
  <c r="AT6" i="33"/>
  <c r="AS6" i="33"/>
  <c r="AR6" i="33"/>
  <c r="AQ6" i="33"/>
  <c r="C5" i="33" s="1"/>
  <c r="AP6" i="33"/>
  <c r="AO6" i="33"/>
  <c r="AN6" i="33"/>
  <c r="AM6" i="33"/>
  <c r="AL6" i="33"/>
  <c r="AK6" i="33"/>
  <c r="AJ6" i="33"/>
  <c r="AI6" i="33"/>
  <c r="AH6" i="33"/>
  <c r="AG6" i="33"/>
  <c r="AF6" i="33"/>
  <c r="AE6" i="33"/>
  <c r="AD6" i="33"/>
  <c r="AC6" i="33"/>
  <c r="AB6" i="33"/>
  <c r="AA6" i="33"/>
  <c r="Z6" i="33"/>
  <c r="Y6" i="33"/>
  <c r="X6" i="33"/>
  <c r="W6" i="33"/>
  <c r="V6" i="33"/>
  <c r="U6" i="33"/>
  <c r="T6" i="33"/>
  <c r="S6" i="33"/>
  <c r="R6" i="33"/>
  <c r="Q6" i="33"/>
  <c r="P6" i="33"/>
  <c r="O6" i="33"/>
  <c r="N6" i="33"/>
  <c r="D6" i="33"/>
  <c r="BH5" i="33"/>
  <c r="D4" i="33" s="1"/>
  <c r="BE5" i="33"/>
  <c r="BD5" i="33"/>
  <c r="BC5" i="33"/>
  <c r="BB5" i="33"/>
  <c r="BA5" i="33"/>
  <c r="AZ5" i="33"/>
  <c r="AY5" i="33"/>
  <c r="AX5" i="33"/>
  <c r="AW5" i="33"/>
  <c r="AV5" i="33"/>
  <c r="AU5" i="33"/>
  <c r="AT5" i="33"/>
  <c r="AS5" i="33"/>
  <c r="AR5" i="33"/>
  <c r="AQ5" i="33"/>
  <c r="C4" i="33" s="1"/>
  <c r="AP5" i="33"/>
  <c r="AO5" i="33"/>
  <c r="AN5" i="33"/>
  <c r="AM5" i="33"/>
  <c r="AL5" i="33"/>
  <c r="AK5" i="33"/>
  <c r="AJ5" i="33"/>
  <c r="AI5" i="33"/>
  <c r="AH5" i="33"/>
  <c r="AG5" i="33"/>
  <c r="AF5" i="33"/>
  <c r="AE5" i="33"/>
  <c r="AD5" i="33"/>
  <c r="AC5" i="33"/>
  <c r="AB5" i="33"/>
  <c r="AA5" i="33"/>
  <c r="Z5" i="33"/>
  <c r="Y5" i="33"/>
  <c r="X5" i="33"/>
  <c r="W5" i="33"/>
  <c r="V5" i="33"/>
  <c r="U5" i="33"/>
  <c r="T5" i="33"/>
  <c r="S5" i="33"/>
  <c r="R5" i="33"/>
  <c r="Q5" i="33"/>
  <c r="P5" i="33"/>
  <c r="O5" i="33"/>
  <c r="N5" i="33"/>
  <c r="BE4" i="33"/>
  <c r="BD4" i="33"/>
  <c r="BC4" i="33"/>
  <c r="BB4" i="33"/>
  <c r="BA4" i="33"/>
  <c r="AZ4" i="33"/>
  <c r="AY4" i="33"/>
  <c r="AX4" i="33"/>
  <c r="AW4" i="33"/>
  <c r="AV4" i="33"/>
  <c r="AU4" i="33"/>
  <c r="AT4" i="33"/>
  <c r="AS4" i="33"/>
  <c r="AR4" i="33"/>
  <c r="AQ4" i="33"/>
  <c r="AP4" i="33"/>
  <c r="AO4" i="33"/>
  <c r="AN4" i="33"/>
  <c r="AM4" i="33"/>
  <c r="AL4" i="33"/>
  <c r="AK4" i="33"/>
  <c r="AJ4" i="33"/>
  <c r="AI4" i="33"/>
  <c r="AH4" i="33"/>
  <c r="AG4" i="33"/>
  <c r="AF4" i="33"/>
  <c r="AE4" i="33"/>
  <c r="AD4" i="33"/>
  <c r="AC4" i="33"/>
  <c r="AB4" i="33"/>
  <c r="AA4" i="33"/>
  <c r="Z4" i="33"/>
  <c r="Y4" i="33"/>
  <c r="X4" i="33"/>
  <c r="W4" i="33"/>
  <c r="V4" i="33"/>
  <c r="U4" i="33"/>
  <c r="T4" i="33"/>
  <c r="S4" i="33"/>
  <c r="R4" i="33"/>
  <c r="Q4" i="33"/>
  <c r="P4" i="33"/>
  <c r="O4" i="33"/>
  <c r="N4" i="33"/>
  <c r="BH16" i="32"/>
  <c r="D15" i="32" s="1"/>
  <c r="BE16" i="32"/>
  <c r="BD16" i="32"/>
  <c r="BC16" i="32"/>
  <c r="BB16" i="32"/>
  <c r="BA16" i="32"/>
  <c r="AZ16" i="32"/>
  <c r="AY16" i="32"/>
  <c r="AX16" i="32"/>
  <c r="AW16" i="32"/>
  <c r="AV16" i="32"/>
  <c r="AU16" i="32"/>
  <c r="AT16" i="32"/>
  <c r="AS16" i="32"/>
  <c r="AR16" i="32"/>
  <c r="AQ16" i="32"/>
  <c r="AP16" i="32"/>
  <c r="C15" i="32" s="1"/>
  <c r="AO16" i="32"/>
  <c r="AN16" i="32"/>
  <c r="AM16" i="32"/>
  <c r="AL16" i="32"/>
  <c r="AK16" i="32"/>
  <c r="AJ16" i="32"/>
  <c r="AI16" i="32"/>
  <c r="AH16" i="32"/>
  <c r="AG16" i="32"/>
  <c r="AF16" i="32"/>
  <c r="AE16" i="32"/>
  <c r="AD16" i="32"/>
  <c r="AC16" i="32"/>
  <c r="AB16" i="32"/>
  <c r="AA16" i="32"/>
  <c r="Z16" i="32"/>
  <c r="Y16" i="32"/>
  <c r="X16" i="32"/>
  <c r="W16" i="32"/>
  <c r="V16" i="32"/>
  <c r="U16" i="32"/>
  <c r="T16" i="32"/>
  <c r="S16" i="32"/>
  <c r="R16" i="32"/>
  <c r="Q16" i="32"/>
  <c r="P16" i="32"/>
  <c r="O16" i="32"/>
  <c r="N16" i="32"/>
  <c r="BH15" i="32"/>
  <c r="D14" i="32" s="1"/>
  <c r="BE15" i="32"/>
  <c r="BD15" i="32"/>
  <c r="BC15" i="32"/>
  <c r="BB15" i="32"/>
  <c r="BA15" i="32"/>
  <c r="AZ15" i="32"/>
  <c r="AY15" i="32"/>
  <c r="AX15" i="32"/>
  <c r="AW15" i="32"/>
  <c r="AV15" i="32"/>
  <c r="AU15" i="32"/>
  <c r="AT15" i="32"/>
  <c r="AS15" i="32"/>
  <c r="AR15" i="32"/>
  <c r="AQ15" i="32"/>
  <c r="AP15" i="32"/>
  <c r="C14" i="32" s="1"/>
  <c r="AO15" i="32"/>
  <c r="AN15" i="32"/>
  <c r="AM15" i="32"/>
  <c r="AL15" i="32"/>
  <c r="AK15" i="32"/>
  <c r="AJ15" i="32"/>
  <c r="AI15" i="32"/>
  <c r="AH15" i="32"/>
  <c r="AG15" i="32"/>
  <c r="AF15" i="32"/>
  <c r="AE15" i="32"/>
  <c r="AD15" i="32"/>
  <c r="AC15" i="32"/>
  <c r="AB15" i="32"/>
  <c r="AA15" i="32"/>
  <c r="Z15" i="32"/>
  <c r="Y15" i="32"/>
  <c r="X15" i="32"/>
  <c r="W15" i="32"/>
  <c r="V15" i="32"/>
  <c r="U15" i="32"/>
  <c r="T15" i="32"/>
  <c r="S15" i="32"/>
  <c r="R15" i="32"/>
  <c r="Q15" i="32"/>
  <c r="P15" i="32"/>
  <c r="O15" i="32"/>
  <c r="N15" i="32"/>
  <c r="BH14" i="32"/>
  <c r="BE14" i="32"/>
  <c r="BD14" i="32"/>
  <c r="BC14" i="32"/>
  <c r="BB14" i="32"/>
  <c r="BA14" i="32"/>
  <c r="AZ14" i="32"/>
  <c r="AY14" i="32"/>
  <c r="AX14" i="32"/>
  <c r="AW14" i="32"/>
  <c r="AV14" i="32"/>
  <c r="AU14" i="32"/>
  <c r="AT14" i="32"/>
  <c r="AS14" i="32"/>
  <c r="AR14" i="32"/>
  <c r="AQ14" i="32"/>
  <c r="AP14" i="32"/>
  <c r="C13" i="32" s="1"/>
  <c r="AO14" i="32"/>
  <c r="AN14" i="32"/>
  <c r="AM14" i="32"/>
  <c r="AL14" i="32"/>
  <c r="AK14" i="32"/>
  <c r="AJ14" i="32"/>
  <c r="AI14" i="32"/>
  <c r="AH14" i="32"/>
  <c r="AG14" i="32"/>
  <c r="AF14" i="32"/>
  <c r="AE14" i="32"/>
  <c r="AD14" i="32"/>
  <c r="AC14" i="32"/>
  <c r="AB14" i="32"/>
  <c r="AA14" i="32"/>
  <c r="Z14" i="32"/>
  <c r="Y14" i="32"/>
  <c r="X14" i="32"/>
  <c r="W14" i="32"/>
  <c r="V14" i="32"/>
  <c r="U14" i="32"/>
  <c r="T14" i="32"/>
  <c r="S14" i="32"/>
  <c r="R14" i="32"/>
  <c r="Q14" i="32"/>
  <c r="P14" i="32"/>
  <c r="O14" i="32"/>
  <c r="N14" i="32"/>
  <c r="BH13" i="32"/>
  <c r="D12" i="32" s="1"/>
  <c r="BE13" i="32"/>
  <c r="BD13" i="32"/>
  <c r="BC13" i="32"/>
  <c r="BB13" i="32"/>
  <c r="BA13" i="32"/>
  <c r="AZ13" i="32"/>
  <c r="AY13" i="32"/>
  <c r="AX13" i="32"/>
  <c r="AW13" i="32"/>
  <c r="AV13" i="32"/>
  <c r="AU13" i="32"/>
  <c r="AT13" i="32"/>
  <c r="AS13" i="32"/>
  <c r="AR13" i="32"/>
  <c r="AQ13" i="32"/>
  <c r="AP13" i="32"/>
  <c r="C12" i="32" s="1"/>
  <c r="AO13" i="32"/>
  <c r="AN13" i="32"/>
  <c r="AM13" i="32"/>
  <c r="AL13" i="32"/>
  <c r="AK13" i="32"/>
  <c r="AJ13" i="32"/>
  <c r="AI13" i="32"/>
  <c r="AH13" i="32"/>
  <c r="AG13" i="32"/>
  <c r="AF13" i="32"/>
  <c r="AE13" i="32"/>
  <c r="AD13" i="32"/>
  <c r="AC13" i="32"/>
  <c r="AB13" i="32"/>
  <c r="AA13" i="32"/>
  <c r="Z13" i="32"/>
  <c r="Y13" i="32"/>
  <c r="X13" i="32"/>
  <c r="W13" i="32"/>
  <c r="V13" i="32"/>
  <c r="U13" i="32"/>
  <c r="T13" i="32"/>
  <c r="S13" i="32"/>
  <c r="R13" i="32"/>
  <c r="Q13" i="32"/>
  <c r="P13" i="32"/>
  <c r="O13" i="32"/>
  <c r="N13" i="32"/>
  <c r="D13" i="32"/>
  <c r="BH12" i="32"/>
  <c r="BE12" i="32"/>
  <c r="BD12" i="32"/>
  <c r="BC12" i="32"/>
  <c r="BB12" i="32"/>
  <c r="BA12" i="32"/>
  <c r="AZ12" i="32"/>
  <c r="AY12" i="32"/>
  <c r="AX12" i="32"/>
  <c r="AW12" i="32"/>
  <c r="AV12" i="32"/>
  <c r="AU12" i="32"/>
  <c r="AT12" i="32"/>
  <c r="AS12" i="32"/>
  <c r="AR12" i="32"/>
  <c r="AQ12" i="32"/>
  <c r="AP12" i="32"/>
  <c r="C11" i="32" s="1"/>
  <c r="AO12" i="32"/>
  <c r="AN12" i="32"/>
  <c r="AM12" i="32"/>
  <c r="AL12" i="32"/>
  <c r="AK12" i="32"/>
  <c r="AJ12" i="32"/>
  <c r="AI12" i="32"/>
  <c r="AH12" i="32"/>
  <c r="AG12" i="32"/>
  <c r="AF12" i="32"/>
  <c r="AE12" i="32"/>
  <c r="AD12" i="32"/>
  <c r="AC12" i="32"/>
  <c r="AB12" i="32"/>
  <c r="AA12" i="32"/>
  <c r="Z12" i="32"/>
  <c r="Y12" i="32"/>
  <c r="X12" i="32"/>
  <c r="W12" i="32"/>
  <c r="V12" i="32"/>
  <c r="U12" i="32"/>
  <c r="T12" i="32"/>
  <c r="S12" i="32"/>
  <c r="R12" i="32"/>
  <c r="Q12" i="32"/>
  <c r="P12" i="32"/>
  <c r="O12" i="32"/>
  <c r="N12" i="32"/>
  <c r="BH11" i="32"/>
  <c r="BE11" i="32"/>
  <c r="BD11" i="32"/>
  <c r="BC11" i="32"/>
  <c r="BB11" i="32"/>
  <c r="BA11" i="32"/>
  <c r="AZ11" i="32"/>
  <c r="AY11" i="32"/>
  <c r="AX11" i="32"/>
  <c r="AW11" i="32"/>
  <c r="AV11" i="32"/>
  <c r="AU11" i="32"/>
  <c r="AT11" i="32"/>
  <c r="AS11" i="32"/>
  <c r="AR11" i="32"/>
  <c r="AQ11" i="32"/>
  <c r="AP11" i="32"/>
  <c r="C10" i="32" s="1"/>
  <c r="AO11" i="32"/>
  <c r="AN11" i="32"/>
  <c r="AM11" i="32"/>
  <c r="AL11" i="32"/>
  <c r="AK11" i="32"/>
  <c r="AJ11" i="32"/>
  <c r="AI11" i="32"/>
  <c r="AH11" i="32"/>
  <c r="AG11" i="32"/>
  <c r="AF11" i="32"/>
  <c r="AE11" i="32"/>
  <c r="AD11" i="32"/>
  <c r="AC11" i="32"/>
  <c r="AB11" i="32"/>
  <c r="AA11" i="32"/>
  <c r="Z11" i="32"/>
  <c r="Y11" i="32"/>
  <c r="X11" i="32"/>
  <c r="W11" i="32"/>
  <c r="V11" i="32"/>
  <c r="U11" i="32"/>
  <c r="T11" i="32"/>
  <c r="S11" i="32"/>
  <c r="R11" i="32"/>
  <c r="Q11" i="32"/>
  <c r="P11" i="32"/>
  <c r="O11" i="32"/>
  <c r="N11" i="32"/>
  <c r="D11" i="32"/>
  <c r="BH10" i="32"/>
  <c r="BE10" i="32"/>
  <c r="BD10" i="32"/>
  <c r="BC10" i="32"/>
  <c r="BB10" i="32"/>
  <c r="BA10" i="32"/>
  <c r="AZ10" i="32"/>
  <c r="AY10" i="32"/>
  <c r="AX10" i="32"/>
  <c r="AW10" i="32"/>
  <c r="AV10" i="32"/>
  <c r="AU10" i="32"/>
  <c r="AT10" i="32"/>
  <c r="AS10" i="32"/>
  <c r="AR10" i="32"/>
  <c r="AQ10" i="32"/>
  <c r="AP10" i="32"/>
  <c r="C9" i="32" s="1"/>
  <c r="AO10" i="32"/>
  <c r="AN10" i="32"/>
  <c r="AM10" i="32"/>
  <c r="AL10" i="32"/>
  <c r="AK10" i="32"/>
  <c r="AJ10" i="32"/>
  <c r="AI10" i="32"/>
  <c r="AH10" i="32"/>
  <c r="AG10" i="32"/>
  <c r="AF10" i="32"/>
  <c r="AE10" i="32"/>
  <c r="AD10" i="32"/>
  <c r="AC10" i="32"/>
  <c r="AB10" i="32"/>
  <c r="AA10" i="32"/>
  <c r="Z10" i="32"/>
  <c r="Y10" i="32"/>
  <c r="X10" i="32"/>
  <c r="W10" i="32"/>
  <c r="V10" i="32"/>
  <c r="U10" i="32"/>
  <c r="T10" i="32"/>
  <c r="S10" i="32"/>
  <c r="R10" i="32"/>
  <c r="Q10" i="32"/>
  <c r="P10" i="32"/>
  <c r="O10" i="32"/>
  <c r="N10" i="32"/>
  <c r="D10" i="32"/>
  <c r="BH9" i="32"/>
  <c r="D8" i="32" s="1"/>
  <c r="BE9" i="32"/>
  <c r="BD9" i="32"/>
  <c r="BC9" i="32"/>
  <c r="BB9" i="32"/>
  <c r="BA9" i="32"/>
  <c r="AZ9" i="32"/>
  <c r="AY9" i="32"/>
  <c r="AX9" i="32"/>
  <c r="AW9" i="32"/>
  <c r="AV9" i="32"/>
  <c r="AU9" i="32"/>
  <c r="AT9" i="32"/>
  <c r="AS9" i="32"/>
  <c r="AR9" i="32"/>
  <c r="AQ9" i="32"/>
  <c r="AP9" i="32"/>
  <c r="C8" i="32" s="1"/>
  <c r="AO9" i="32"/>
  <c r="AN9" i="32"/>
  <c r="AM9" i="32"/>
  <c r="AL9" i="32"/>
  <c r="AK9" i="32"/>
  <c r="AJ9" i="32"/>
  <c r="AI9" i="32"/>
  <c r="AH9" i="32"/>
  <c r="AG9" i="32"/>
  <c r="AF9" i="32"/>
  <c r="AE9" i="32"/>
  <c r="AD9" i="32"/>
  <c r="AC9" i="32"/>
  <c r="AB9" i="32"/>
  <c r="AA9" i="32"/>
  <c r="Z9" i="32"/>
  <c r="Y9" i="32"/>
  <c r="X9" i="32"/>
  <c r="W9" i="32"/>
  <c r="V9" i="32"/>
  <c r="U9" i="32"/>
  <c r="T9" i="32"/>
  <c r="S9" i="32"/>
  <c r="R9" i="32"/>
  <c r="Q9" i="32"/>
  <c r="P9" i="32"/>
  <c r="O9" i="32"/>
  <c r="N9" i="32"/>
  <c r="D9" i="32"/>
  <c r="BH8" i="32"/>
  <c r="BE8" i="32"/>
  <c r="BD8" i="32"/>
  <c r="BC8" i="32"/>
  <c r="BB8" i="32"/>
  <c r="BA8" i="32"/>
  <c r="AZ8" i="32"/>
  <c r="AY8" i="32"/>
  <c r="AX8" i="32"/>
  <c r="AW8" i="32"/>
  <c r="AV8" i="32"/>
  <c r="AU8" i="32"/>
  <c r="AT8" i="32"/>
  <c r="AS8" i="32"/>
  <c r="AR8" i="32"/>
  <c r="AQ8" i="32"/>
  <c r="AP8" i="32"/>
  <c r="C7" i="32" s="1"/>
  <c r="AO8" i="32"/>
  <c r="AN8" i="32"/>
  <c r="AM8" i="32"/>
  <c r="AL8" i="32"/>
  <c r="AK8" i="32"/>
  <c r="AJ8" i="32"/>
  <c r="AI8" i="32"/>
  <c r="AH8" i="32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BH7" i="32"/>
  <c r="BE7" i="32"/>
  <c r="BD7" i="32"/>
  <c r="BC7" i="32"/>
  <c r="BB7" i="32"/>
  <c r="BA7" i="32"/>
  <c r="AZ7" i="32"/>
  <c r="AY7" i="32"/>
  <c r="AX7" i="32"/>
  <c r="AW7" i="32"/>
  <c r="AV7" i="32"/>
  <c r="AU7" i="32"/>
  <c r="AT7" i="32"/>
  <c r="AS7" i="32"/>
  <c r="AR7" i="32"/>
  <c r="AQ7" i="32"/>
  <c r="AP7" i="32"/>
  <c r="C6" i="32" s="1"/>
  <c r="AO7" i="32"/>
  <c r="AN7" i="32"/>
  <c r="AM7" i="32"/>
  <c r="AL7" i="32"/>
  <c r="AK7" i="32"/>
  <c r="AJ7" i="32"/>
  <c r="AI7" i="32"/>
  <c r="AH7" i="32"/>
  <c r="AG7" i="32"/>
  <c r="AF7" i="32"/>
  <c r="AE7" i="32"/>
  <c r="AD7" i="32"/>
  <c r="AC7" i="32"/>
  <c r="AB7" i="32"/>
  <c r="AA7" i="32"/>
  <c r="Z7" i="32"/>
  <c r="Y7" i="32"/>
  <c r="X7" i="32"/>
  <c r="W7" i="32"/>
  <c r="V7" i="32"/>
  <c r="U7" i="32"/>
  <c r="T7" i="32"/>
  <c r="S7" i="32"/>
  <c r="R7" i="32"/>
  <c r="Q7" i="32"/>
  <c r="P7" i="32"/>
  <c r="O7" i="32"/>
  <c r="N7" i="32"/>
  <c r="D7" i="32"/>
  <c r="BH6" i="32"/>
  <c r="BE6" i="32"/>
  <c r="BD6" i="32"/>
  <c r="BC6" i="32"/>
  <c r="BB6" i="32"/>
  <c r="BA6" i="32"/>
  <c r="AZ6" i="32"/>
  <c r="AY6" i="32"/>
  <c r="AX6" i="32"/>
  <c r="AW6" i="32"/>
  <c r="AV6" i="32"/>
  <c r="AU6" i="32"/>
  <c r="AT6" i="32"/>
  <c r="AS6" i="32"/>
  <c r="AR6" i="32"/>
  <c r="AQ6" i="32"/>
  <c r="AP6" i="32"/>
  <c r="C5" i="32" s="1"/>
  <c r="AO6" i="32"/>
  <c r="AN6" i="32"/>
  <c r="AM6" i="32"/>
  <c r="AL6" i="32"/>
  <c r="AK6" i="32"/>
  <c r="AJ6" i="32"/>
  <c r="AI6" i="32"/>
  <c r="AH6" i="32"/>
  <c r="AG6" i="32"/>
  <c r="AF6" i="32"/>
  <c r="AE6" i="32"/>
  <c r="AD6" i="32"/>
  <c r="AC6" i="32"/>
  <c r="AB6" i="32"/>
  <c r="AA6" i="32"/>
  <c r="Z6" i="32"/>
  <c r="Y6" i="32"/>
  <c r="X6" i="32"/>
  <c r="W6" i="32"/>
  <c r="V6" i="32"/>
  <c r="U6" i="32"/>
  <c r="T6" i="32"/>
  <c r="S6" i="32"/>
  <c r="R6" i="32"/>
  <c r="Q6" i="32"/>
  <c r="P6" i="32"/>
  <c r="O6" i="32"/>
  <c r="N6" i="32"/>
  <c r="D6" i="32"/>
  <c r="BH5" i="32"/>
  <c r="D4" i="32" s="1"/>
  <c r="BE5" i="32"/>
  <c r="BD5" i="32"/>
  <c r="BC5" i="32"/>
  <c r="BB5" i="32"/>
  <c r="BA5" i="32"/>
  <c r="AZ5" i="32"/>
  <c r="AY5" i="32"/>
  <c r="AX5" i="32"/>
  <c r="AW5" i="32"/>
  <c r="AV5" i="32"/>
  <c r="AU5" i="32"/>
  <c r="AT5" i="32"/>
  <c r="AS5" i="32"/>
  <c r="AR5" i="32"/>
  <c r="AQ5" i="32"/>
  <c r="AP5" i="32"/>
  <c r="C4" i="32" s="1"/>
  <c r="AO5" i="32"/>
  <c r="AN5" i="32"/>
  <c r="AM5" i="32"/>
  <c r="AL5" i="32"/>
  <c r="AK5" i="32"/>
  <c r="AJ5" i="32"/>
  <c r="AI5" i="32"/>
  <c r="AH5" i="32"/>
  <c r="AG5" i="32"/>
  <c r="AF5" i="32"/>
  <c r="AE5" i="32"/>
  <c r="AD5" i="32"/>
  <c r="AC5" i="32"/>
  <c r="AB5" i="32"/>
  <c r="AA5" i="32"/>
  <c r="Z5" i="32"/>
  <c r="Y5" i="32"/>
  <c r="X5" i="32"/>
  <c r="W5" i="32"/>
  <c r="V5" i="32"/>
  <c r="U5" i="32"/>
  <c r="T5" i="32"/>
  <c r="S5" i="32"/>
  <c r="R5" i="32"/>
  <c r="Q5" i="32"/>
  <c r="P5" i="32"/>
  <c r="O5" i="32"/>
  <c r="N5" i="32"/>
  <c r="D5" i="32"/>
  <c r="BE4" i="32"/>
  <c r="BD4" i="32"/>
  <c r="BC4" i="32"/>
  <c r="BB4" i="32"/>
  <c r="BA4" i="32"/>
  <c r="AZ4" i="32"/>
  <c r="AY4" i="32"/>
  <c r="AX4" i="32"/>
  <c r="AW4" i="32"/>
  <c r="AV4" i="32"/>
  <c r="AU4" i="32"/>
  <c r="AT4" i="32"/>
  <c r="AS4" i="32"/>
  <c r="AR4" i="32"/>
  <c r="AQ4" i="32"/>
  <c r="AP4" i="32"/>
  <c r="AO4" i="32"/>
  <c r="AN4" i="32"/>
  <c r="AM4" i="32"/>
  <c r="AL4" i="32"/>
  <c r="AK4" i="32"/>
  <c r="AJ4" i="32"/>
  <c r="AI4" i="32"/>
  <c r="AH4" i="32"/>
  <c r="AG4" i="32"/>
  <c r="AF4" i="32"/>
  <c r="AE4" i="32"/>
  <c r="AD4" i="32"/>
  <c r="AC4" i="32"/>
  <c r="AB4" i="32"/>
  <c r="AA4" i="32"/>
  <c r="Z4" i="32"/>
  <c r="Y4" i="32"/>
  <c r="X4" i="32"/>
  <c r="W4" i="32"/>
  <c r="V4" i="32"/>
  <c r="U4" i="32"/>
  <c r="T4" i="32"/>
  <c r="S4" i="32"/>
  <c r="R4" i="32"/>
  <c r="Q4" i="32"/>
  <c r="P4" i="32"/>
  <c r="O4" i="32"/>
  <c r="N4" i="32"/>
  <c r="BH16" i="31"/>
  <c r="D15" i="31" s="1"/>
  <c r="BE16" i="31"/>
  <c r="BD16" i="31"/>
  <c r="BC16" i="31"/>
  <c r="BB16" i="31"/>
  <c r="BA16" i="31"/>
  <c r="AZ16" i="31"/>
  <c r="AY16" i="31"/>
  <c r="AX16" i="31"/>
  <c r="AW16" i="31"/>
  <c r="AV16" i="31"/>
  <c r="AU16" i="31"/>
  <c r="AT16" i="31"/>
  <c r="AS16" i="31"/>
  <c r="AR16" i="31"/>
  <c r="AQ16" i="31"/>
  <c r="AP16" i="31"/>
  <c r="AO16" i="31"/>
  <c r="C15" i="31" s="1"/>
  <c r="AN16" i="31"/>
  <c r="AM16" i="31"/>
  <c r="AL16" i="31"/>
  <c r="AK16" i="31"/>
  <c r="AJ16" i="31"/>
  <c r="AI16" i="31"/>
  <c r="AH16" i="31"/>
  <c r="AG16" i="31"/>
  <c r="AF16" i="31"/>
  <c r="AE16" i="31"/>
  <c r="AD16" i="31"/>
  <c r="AC16" i="31"/>
  <c r="AB16" i="31"/>
  <c r="AA16" i="31"/>
  <c r="Z16" i="31"/>
  <c r="Y16" i="31"/>
  <c r="X16" i="31"/>
  <c r="W16" i="31"/>
  <c r="V16" i="31"/>
  <c r="U16" i="31"/>
  <c r="T16" i="31"/>
  <c r="S16" i="31"/>
  <c r="R16" i="31"/>
  <c r="Q16" i="31"/>
  <c r="P16" i="31"/>
  <c r="O16" i="31"/>
  <c r="N16" i="31"/>
  <c r="BH15" i="31"/>
  <c r="D14" i="31" s="1"/>
  <c r="BE15" i="31"/>
  <c r="BD15" i="31"/>
  <c r="BC15" i="31"/>
  <c r="BB15" i="31"/>
  <c r="BA15" i="31"/>
  <c r="AZ15" i="31"/>
  <c r="AY15" i="31"/>
  <c r="AX15" i="31"/>
  <c r="AW15" i="31"/>
  <c r="AV15" i="31"/>
  <c r="AU15" i="31"/>
  <c r="AT15" i="31"/>
  <c r="AS15" i="31"/>
  <c r="AR15" i="31"/>
  <c r="AQ15" i="31"/>
  <c r="AP15" i="31"/>
  <c r="AO15" i="31"/>
  <c r="C14" i="31" s="1"/>
  <c r="AN15" i="31"/>
  <c r="AM15" i="31"/>
  <c r="AL15" i="31"/>
  <c r="AK15" i="31"/>
  <c r="AJ15" i="31"/>
  <c r="AI15" i="31"/>
  <c r="AH15" i="31"/>
  <c r="AG15" i="31"/>
  <c r="AF15" i="31"/>
  <c r="AE15" i="31"/>
  <c r="AD15" i="31"/>
  <c r="AC15" i="31"/>
  <c r="AB15" i="31"/>
  <c r="AA15" i="31"/>
  <c r="Z15" i="31"/>
  <c r="Y15" i="31"/>
  <c r="X15" i="31"/>
  <c r="W15" i="31"/>
  <c r="V15" i="31"/>
  <c r="U15" i="31"/>
  <c r="T15" i="31"/>
  <c r="S15" i="31"/>
  <c r="R15" i="31"/>
  <c r="Q15" i="31"/>
  <c r="P15" i="31"/>
  <c r="O15" i="31"/>
  <c r="N15" i="31"/>
  <c r="BH14" i="31"/>
  <c r="BE14" i="31"/>
  <c r="BD14" i="31"/>
  <c r="BC14" i="31"/>
  <c r="BB14" i="31"/>
  <c r="BA14" i="31"/>
  <c r="AZ14" i="31"/>
  <c r="AY14" i="31"/>
  <c r="AX14" i="31"/>
  <c r="AW14" i="31"/>
  <c r="AV14" i="31"/>
  <c r="AU14" i="31"/>
  <c r="AT14" i="31"/>
  <c r="AS14" i="31"/>
  <c r="AR14" i="31"/>
  <c r="AQ14" i="31"/>
  <c r="AP14" i="31"/>
  <c r="AO14" i="31"/>
  <c r="C13" i="31" s="1"/>
  <c r="AN14" i="31"/>
  <c r="AM14" i="31"/>
  <c r="AL14" i="31"/>
  <c r="AK14" i="31"/>
  <c r="AJ14" i="31"/>
  <c r="AI14" i="31"/>
  <c r="AH14" i="31"/>
  <c r="AG14" i="31"/>
  <c r="AF14" i="31"/>
  <c r="AE14" i="31"/>
  <c r="AD14" i="31"/>
  <c r="AC14" i="31"/>
  <c r="AB14" i="31"/>
  <c r="AA14" i="31"/>
  <c r="Z14" i="31"/>
  <c r="Y14" i="31"/>
  <c r="X14" i="31"/>
  <c r="W14" i="31"/>
  <c r="V14" i="31"/>
  <c r="U14" i="31"/>
  <c r="T14" i="31"/>
  <c r="S14" i="31"/>
  <c r="R14" i="31"/>
  <c r="Q14" i="31"/>
  <c r="P14" i="31"/>
  <c r="O14" i="31"/>
  <c r="N14" i="31"/>
  <c r="BH13" i="31"/>
  <c r="D12" i="31" s="1"/>
  <c r="BE13" i="31"/>
  <c r="BD13" i="31"/>
  <c r="BC13" i="31"/>
  <c r="BB13" i="31"/>
  <c r="BA13" i="31"/>
  <c r="AZ13" i="31"/>
  <c r="AY13" i="31"/>
  <c r="AX13" i="31"/>
  <c r="AW13" i="31"/>
  <c r="AV13" i="31"/>
  <c r="AU13" i="31"/>
  <c r="AT13" i="31"/>
  <c r="AS13" i="31"/>
  <c r="AR13" i="31"/>
  <c r="AQ13" i="31"/>
  <c r="AP13" i="31"/>
  <c r="AO13" i="31"/>
  <c r="C12" i="31" s="1"/>
  <c r="AN13" i="31"/>
  <c r="AM13" i="31"/>
  <c r="AL13" i="31"/>
  <c r="AK13" i="31"/>
  <c r="AJ13" i="31"/>
  <c r="AI13" i="31"/>
  <c r="AH13" i="31"/>
  <c r="AG13" i="31"/>
  <c r="AF13" i="31"/>
  <c r="AE13" i="31"/>
  <c r="AD13" i="31"/>
  <c r="AC13" i="31"/>
  <c r="AB13" i="31"/>
  <c r="AA13" i="31"/>
  <c r="Z13" i="31"/>
  <c r="Y13" i="31"/>
  <c r="X13" i="31"/>
  <c r="W13" i="31"/>
  <c r="V13" i="31"/>
  <c r="U13" i="31"/>
  <c r="T13" i="31"/>
  <c r="S13" i="31"/>
  <c r="R13" i="31"/>
  <c r="Q13" i="31"/>
  <c r="P13" i="31"/>
  <c r="O13" i="31"/>
  <c r="N13" i="31"/>
  <c r="D13" i="31"/>
  <c r="BH12" i="31"/>
  <c r="D11" i="31" s="1"/>
  <c r="BE12" i="31"/>
  <c r="BD12" i="31"/>
  <c r="BC12" i="31"/>
  <c r="BB12" i="31"/>
  <c r="BA12" i="31"/>
  <c r="AZ12" i="31"/>
  <c r="AY12" i="31"/>
  <c r="AX12" i="31"/>
  <c r="AW12" i="31"/>
  <c r="AV12" i="31"/>
  <c r="AU12" i="31"/>
  <c r="AT12" i="31"/>
  <c r="AS12" i="31"/>
  <c r="AR12" i="31"/>
  <c r="AQ12" i="31"/>
  <c r="AP12" i="31"/>
  <c r="AO12" i="31"/>
  <c r="C11" i="31" s="1"/>
  <c r="AN12" i="31"/>
  <c r="AM12" i="31"/>
  <c r="AL12" i="31"/>
  <c r="AK12" i="31"/>
  <c r="AJ12" i="31"/>
  <c r="AI12" i="31"/>
  <c r="AH12" i="31"/>
  <c r="AG12" i="31"/>
  <c r="AF12" i="31"/>
  <c r="AE12" i="31"/>
  <c r="AD12" i="31"/>
  <c r="AC12" i="31"/>
  <c r="AB12" i="31"/>
  <c r="AA12" i="31"/>
  <c r="Z12" i="31"/>
  <c r="Y12" i="31"/>
  <c r="X12" i="31"/>
  <c r="W12" i="31"/>
  <c r="V12" i="31"/>
  <c r="U12" i="31"/>
  <c r="T12" i="31"/>
  <c r="S12" i="31"/>
  <c r="R12" i="31"/>
  <c r="Q12" i="31"/>
  <c r="P12" i="31"/>
  <c r="O12" i="31"/>
  <c r="N12" i="31"/>
  <c r="BH11" i="31"/>
  <c r="D10" i="31" s="1"/>
  <c r="BE11" i="31"/>
  <c r="BD11" i="31"/>
  <c r="BC11" i="31"/>
  <c r="BB11" i="31"/>
  <c r="BA11" i="31"/>
  <c r="AZ11" i="31"/>
  <c r="AY11" i="31"/>
  <c r="AX11" i="31"/>
  <c r="AW11" i="31"/>
  <c r="AV11" i="31"/>
  <c r="AU11" i="31"/>
  <c r="AT11" i="31"/>
  <c r="AS11" i="31"/>
  <c r="AR11" i="31"/>
  <c r="AQ11" i="31"/>
  <c r="AP11" i="31"/>
  <c r="AO11" i="31"/>
  <c r="C10" i="31" s="1"/>
  <c r="AN11" i="31"/>
  <c r="AM11" i="31"/>
  <c r="AL11" i="31"/>
  <c r="AK11" i="31"/>
  <c r="AJ11" i="31"/>
  <c r="AI11" i="31"/>
  <c r="AH11" i="31"/>
  <c r="AG11" i="31"/>
  <c r="AF11" i="31"/>
  <c r="AE11" i="31"/>
  <c r="AD11" i="31"/>
  <c r="AC11" i="31"/>
  <c r="AB11" i="31"/>
  <c r="AA11" i="31"/>
  <c r="Z11" i="31"/>
  <c r="Y11" i="31"/>
  <c r="X11" i="31"/>
  <c r="W11" i="31"/>
  <c r="V11" i="31"/>
  <c r="U11" i="31"/>
  <c r="T11" i="31"/>
  <c r="S11" i="31"/>
  <c r="R11" i="31"/>
  <c r="Q11" i="31"/>
  <c r="P11" i="31"/>
  <c r="O11" i="31"/>
  <c r="N11" i="31"/>
  <c r="BH10" i="31"/>
  <c r="D9" i="31" s="1"/>
  <c r="BE10" i="31"/>
  <c r="BD10" i="31"/>
  <c r="BC10" i="31"/>
  <c r="BB10" i="31"/>
  <c r="BA10" i="31"/>
  <c r="AZ10" i="31"/>
  <c r="AY10" i="31"/>
  <c r="AX10" i="31"/>
  <c r="AW10" i="31"/>
  <c r="AV10" i="31"/>
  <c r="AU10" i="31"/>
  <c r="AT10" i="31"/>
  <c r="AS10" i="31"/>
  <c r="AR10" i="31"/>
  <c r="AQ10" i="31"/>
  <c r="AP10" i="31"/>
  <c r="AO10" i="31"/>
  <c r="C9" i="31" s="1"/>
  <c r="AN10" i="31"/>
  <c r="AM10" i="31"/>
  <c r="AL10" i="31"/>
  <c r="AK10" i="31"/>
  <c r="AJ10" i="31"/>
  <c r="AI10" i="31"/>
  <c r="AH10" i="31"/>
  <c r="AG10" i="31"/>
  <c r="AF10" i="31"/>
  <c r="AE10" i="31"/>
  <c r="AD10" i="31"/>
  <c r="AC10" i="31"/>
  <c r="AB10" i="31"/>
  <c r="AA10" i="31"/>
  <c r="Z10" i="31"/>
  <c r="Y10" i="31"/>
  <c r="X10" i="31"/>
  <c r="W10" i="31"/>
  <c r="V10" i="31"/>
  <c r="U10" i="31"/>
  <c r="T10" i="31"/>
  <c r="S10" i="31"/>
  <c r="R10" i="31"/>
  <c r="Q10" i="31"/>
  <c r="P10" i="31"/>
  <c r="O10" i="31"/>
  <c r="N10" i="31"/>
  <c r="BH9" i="31"/>
  <c r="BE9" i="31"/>
  <c r="BD9" i="31"/>
  <c r="BC9" i="31"/>
  <c r="BB9" i="31"/>
  <c r="BA9" i="31"/>
  <c r="AZ9" i="31"/>
  <c r="AY9" i="31"/>
  <c r="AX9" i="31"/>
  <c r="AW9" i="31"/>
  <c r="AV9" i="31"/>
  <c r="AU9" i="31"/>
  <c r="AT9" i="31"/>
  <c r="AS9" i="31"/>
  <c r="AR9" i="31"/>
  <c r="AQ9" i="31"/>
  <c r="AP9" i="31"/>
  <c r="AO9" i="31"/>
  <c r="C8" i="31" s="1"/>
  <c r="AN9" i="31"/>
  <c r="AM9" i="31"/>
  <c r="AL9" i="31"/>
  <c r="AK9" i="31"/>
  <c r="AJ9" i="31"/>
  <c r="AI9" i="31"/>
  <c r="AH9" i="31"/>
  <c r="AG9" i="31"/>
  <c r="AF9" i="31"/>
  <c r="AE9" i="31"/>
  <c r="AD9" i="31"/>
  <c r="AC9" i="31"/>
  <c r="AB9" i="31"/>
  <c r="AA9" i="31"/>
  <c r="Z9" i="31"/>
  <c r="Y9" i="31"/>
  <c r="X9" i="31"/>
  <c r="W9" i="31"/>
  <c r="V9" i="31"/>
  <c r="U9" i="31"/>
  <c r="T9" i="31"/>
  <c r="S9" i="31"/>
  <c r="R9" i="31"/>
  <c r="Q9" i="31"/>
  <c r="P9" i="31"/>
  <c r="O9" i="31"/>
  <c r="N9" i="31"/>
  <c r="BH8" i="31"/>
  <c r="BE8" i="31"/>
  <c r="BD8" i="31"/>
  <c r="BC8" i="31"/>
  <c r="BB8" i="31"/>
  <c r="BA8" i="31"/>
  <c r="AZ8" i="31"/>
  <c r="AY8" i="31"/>
  <c r="AX8" i="31"/>
  <c r="AW8" i="31"/>
  <c r="AV8" i="31"/>
  <c r="AU8" i="31"/>
  <c r="AT8" i="31"/>
  <c r="AS8" i="31"/>
  <c r="AR8" i="31"/>
  <c r="AQ8" i="31"/>
  <c r="AP8" i="31"/>
  <c r="AO8" i="31"/>
  <c r="C7" i="31" s="1"/>
  <c r="AN8" i="31"/>
  <c r="AM8" i="31"/>
  <c r="AL8" i="31"/>
  <c r="AK8" i="31"/>
  <c r="AJ8" i="31"/>
  <c r="AI8" i="31"/>
  <c r="AH8" i="31"/>
  <c r="AG8" i="31"/>
  <c r="AF8" i="31"/>
  <c r="AE8" i="31"/>
  <c r="AD8" i="31"/>
  <c r="AC8" i="31"/>
  <c r="AB8" i="31"/>
  <c r="AA8" i="31"/>
  <c r="Z8" i="31"/>
  <c r="Y8" i="31"/>
  <c r="X8" i="31"/>
  <c r="W8" i="31"/>
  <c r="V8" i="31"/>
  <c r="U8" i="31"/>
  <c r="T8" i="31"/>
  <c r="S8" i="31"/>
  <c r="R8" i="31"/>
  <c r="Q8" i="31"/>
  <c r="P8" i="31"/>
  <c r="O8" i="31"/>
  <c r="N8" i="31"/>
  <c r="D8" i="31"/>
  <c r="BH7" i="31"/>
  <c r="D6" i="31" s="1"/>
  <c r="BE7" i="31"/>
  <c r="BD7" i="31"/>
  <c r="BC7" i="31"/>
  <c r="BB7" i="31"/>
  <c r="BA7" i="31"/>
  <c r="AZ7" i="31"/>
  <c r="AY7" i="31"/>
  <c r="AX7" i="31"/>
  <c r="AW7" i="31"/>
  <c r="AV7" i="31"/>
  <c r="AU7" i="31"/>
  <c r="AT7" i="31"/>
  <c r="AS7" i="31"/>
  <c r="AR7" i="31"/>
  <c r="AQ7" i="31"/>
  <c r="AP7" i="31"/>
  <c r="AO7" i="31"/>
  <c r="C6" i="31" s="1"/>
  <c r="AN7" i="31"/>
  <c r="AM7" i="31"/>
  <c r="AL7" i="31"/>
  <c r="AK7" i="31"/>
  <c r="AJ7" i="31"/>
  <c r="AI7" i="31"/>
  <c r="AH7" i="31"/>
  <c r="AG7" i="31"/>
  <c r="AF7" i="31"/>
  <c r="AE7" i="31"/>
  <c r="AD7" i="31"/>
  <c r="AC7" i="31"/>
  <c r="AB7" i="31"/>
  <c r="AA7" i="31"/>
  <c r="Z7" i="31"/>
  <c r="Y7" i="31"/>
  <c r="X7" i="31"/>
  <c r="W7" i="31"/>
  <c r="V7" i="31"/>
  <c r="U7" i="31"/>
  <c r="T7" i="31"/>
  <c r="S7" i="31"/>
  <c r="R7" i="31"/>
  <c r="Q7" i="31"/>
  <c r="P7" i="31"/>
  <c r="O7" i="31"/>
  <c r="N7" i="31"/>
  <c r="D7" i="31"/>
  <c r="BH6" i="31"/>
  <c r="D5" i="31" s="1"/>
  <c r="BE6" i="31"/>
  <c r="BD6" i="31"/>
  <c r="BC6" i="31"/>
  <c r="BB6" i="31"/>
  <c r="BA6" i="31"/>
  <c r="AZ6" i="31"/>
  <c r="AY6" i="31"/>
  <c r="AX6" i="31"/>
  <c r="AW6" i="31"/>
  <c r="AV6" i="31"/>
  <c r="AU6" i="31"/>
  <c r="AT6" i="31"/>
  <c r="AS6" i="31"/>
  <c r="AR6" i="31"/>
  <c r="AQ6" i="31"/>
  <c r="AP6" i="31"/>
  <c r="AO6" i="31"/>
  <c r="C5" i="31" s="1"/>
  <c r="AN6" i="31"/>
  <c r="AM6" i="31"/>
  <c r="AL6" i="31"/>
  <c r="AK6" i="31"/>
  <c r="AJ6" i="31"/>
  <c r="AI6" i="31"/>
  <c r="AH6" i="31"/>
  <c r="AG6" i="31"/>
  <c r="AF6" i="31"/>
  <c r="AE6" i="31"/>
  <c r="AD6" i="31"/>
  <c r="AC6" i="31"/>
  <c r="AB6" i="31"/>
  <c r="AA6" i="31"/>
  <c r="Z6" i="31"/>
  <c r="Y6" i="31"/>
  <c r="X6" i="31"/>
  <c r="W6" i="31"/>
  <c r="V6" i="31"/>
  <c r="U6" i="31"/>
  <c r="T6" i="31"/>
  <c r="S6" i="31"/>
  <c r="R6" i="31"/>
  <c r="Q6" i="31"/>
  <c r="P6" i="31"/>
  <c r="O6" i="31"/>
  <c r="N6" i="31"/>
  <c r="BH5" i="31"/>
  <c r="D4" i="31" s="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C4" i="31" s="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BE4" i="31"/>
  <c r="BD4" i="31"/>
  <c r="BC4" i="31"/>
  <c r="BB4" i="31"/>
  <c r="BA4" i="31"/>
  <c r="AZ4" i="31"/>
  <c r="AY4" i="31"/>
  <c r="AX4" i="31"/>
  <c r="AW4" i="31"/>
  <c r="AV4" i="31"/>
  <c r="AU4" i="31"/>
  <c r="AT4" i="31"/>
  <c r="AS4" i="31"/>
  <c r="AR4" i="31"/>
  <c r="AQ4" i="31"/>
  <c r="AP4" i="31"/>
  <c r="AO4" i="31"/>
  <c r="AN4" i="31"/>
  <c r="AM4" i="31"/>
  <c r="AL4" i="31"/>
  <c r="AK4" i="31"/>
  <c r="AJ4" i="31"/>
  <c r="AI4" i="31"/>
  <c r="AH4" i="31"/>
  <c r="AG4" i="31"/>
  <c r="AF4" i="31"/>
  <c r="AE4" i="31"/>
  <c r="AD4" i="31"/>
  <c r="AC4" i="31"/>
  <c r="AB4" i="31"/>
  <c r="AA4" i="31"/>
  <c r="Z4" i="31"/>
  <c r="Y4" i="31"/>
  <c r="X4" i="31"/>
  <c r="W4" i="31"/>
  <c r="V4" i="31"/>
  <c r="U4" i="31"/>
  <c r="T4" i="31"/>
  <c r="S4" i="31"/>
  <c r="R4" i="31"/>
  <c r="Q4" i="31"/>
  <c r="P4" i="31"/>
  <c r="O4" i="31"/>
  <c r="N4" i="31"/>
  <c r="BH16" i="30"/>
  <c r="BE16" i="30"/>
  <c r="BD16" i="30"/>
  <c r="BC16" i="30"/>
  <c r="BB16" i="30"/>
  <c r="BA16" i="30"/>
  <c r="AZ16" i="30"/>
  <c r="AY16" i="30"/>
  <c r="AX16" i="30"/>
  <c r="AW16" i="30"/>
  <c r="AV16" i="30"/>
  <c r="AU16" i="30"/>
  <c r="AT16" i="30"/>
  <c r="AS16" i="30"/>
  <c r="AR16" i="30"/>
  <c r="AQ16" i="30"/>
  <c r="AP16" i="30"/>
  <c r="AO16" i="30"/>
  <c r="AN16" i="30"/>
  <c r="AM16" i="30"/>
  <c r="C15" i="30" s="1"/>
  <c r="AL16" i="30"/>
  <c r="AK16" i="30"/>
  <c r="AJ16" i="30"/>
  <c r="AI16" i="30"/>
  <c r="AH16" i="30"/>
  <c r="AG16" i="30"/>
  <c r="AF16" i="30"/>
  <c r="AE16" i="30"/>
  <c r="AD16" i="30"/>
  <c r="AC16" i="30"/>
  <c r="AB16" i="30"/>
  <c r="AA16" i="30"/>
  <c r="Z16" i="30"/>
  <c r="Y16" i="30"/>
  <c r="X16" i="30"/>
  <c r="W16" i="30"/>
  <c r="V16" i="30"/>
  <c r="U16" i="30"/>
  <c r="T16" i="30"/>
  <c r="S16" i="30"/>
  <c r="R16" i="30"/>
  <c r="Q16" i="30"/>
  <c r="P16" i="30"/>
  <c r="O16" i="30"/>
  <c r="N16" i="30"/>
  <c r="BH15" i="30"/>
  <c r="D14" i="30" s="1"/>
  <c r="BE15" i="30"/>
  <c r="BD15" i="30"/>
  <c r="BC15" i="30"/>
  <c r="BB15" i="30"/>
  <c r="BA15" i="30"/>
  <c r="AZ15" i="30"/>
  <c r="AY15" i="30"/>
  <c r="AX15" i="30"/>
  <c r="AW15" i="30"/>
  <c r="AV15" i="30"/>
  <c r="AU15" i="30"/>
  <c r="AT15" i="30"/>
  <c r="AS15" i="30"/>
  <c r="AR15" i="30"/>
  <c r="AQ15" i="30"/>
  <c r="AP15" i="30"/>
  <c r="AO15" i="30"/>
  <c r="AN15" i="30"/>
  <c r="AM15" i="30"/>
  <c r="C14" i="30" s="1"/>
  <c r="AL15" i="30"/>
  <c r="AK15" i="30"/>
  <c r="AJ15" i="30"/>
  <c r="AI15" i="30"/>
  <c r="AH15" i="30"/>
  <c r="AG15" i="30"/>
  <c r="AF15" i="30"/>
  <c r="AE15" i="30"/>
  <c r="AD15" i="30"/>
  <c r="AC15" i="30"/>
  <c r="AB15" i="30"/>
  <c r="AA15" i="30"/>
  <c r="Z15" i="30"/>
  <c r="Y15" i="30"/>
  <c r="X15" i="30"/>
  <c r="W15" i="30"/>
  <c r="V15" i="30"/>
  <c r="U15" i="30"/>
  <c r="T15" i="30"/>
  <c r="S15" i="30"/>
  <c r="R15" i="30"/>
  <c r="Q15" i="30"/>
  <c r="P15" i="30"/>
  <c r="O15" i="30"/>
  <c r="N15" i="30"/>
  <c r="D15" i="30"/>
  <c r="BH14" i="30"/>
  <c r="D13" i="30" s="1"/>
  <c r="BE14" i="30"/>
  <c r="BD14" i="30"/>
  <c r="BC14" i="30"/>
  <c r="BB14" i="30"/>
  <c r="BA14" i="30"/>
  <c r="AZ14" i="30"/>
  <c r="AY14" i="30"/>
  <c r="AX14" i="30"/>
  <c r="AW14" i="30"/>
  <c r="AV14" i="30"/>
  <c r="AU14" i="30"/>
  <c r="AT14" i="30"/>
  <c r="AS14" i="30"/>
  <c r="AR14" i="30"/>
  <c r="AQ14" i="30"/>
  <c r="AP14" i="30"/>
  <c r="AO14" i="30"/>
  <c r="AN14" i="30"/>
  <c r="AM14" i="30"/>
  <c r="C13" i="30" s="1"/>
  <c r="AL14" i="30"/>
  <c r="AK14" i="30"/>
  <c r="AJ14" i="30"/>
  <c r="AI14" i="30"/>
  <c r="AH14" i="30"/>
  <c r="AG14" i="30"/>
  <c r="AF14" i="30"/>
  <c r="AE14" i="30"/>
  <c r="AD14" i="30"/>
  <c r="AC14" i="30"/>
  <c r="AB14" i="30"/>
  <c r="AA14" i="30"/>
  <c r="Z14" i="30"/>
  <c r="Y14" i="30"/>
  <c r="X14" i="30"/>
  <c r="W14" i="30"/>
  <c r="V14" i="30"/>
  <c r="U14" i="30"/>
  <c r="T14" i="30"/>
  <c r="S14" i="30"/>
  <c r="R14" i="30"/>
  <c r="Q14" i="30"/>
  <c r="P14" i="30"/>
  <c r="O14" i="30"/>
  <c r="N14" i="30"/>
  <c r="BH13" i="30"/>
  <c r="BE13" i="30"/>
  <c r="BD13" i="30"/>
  <c r="BC13" i="30"/>
  <c r="BB13" i="30"/>
  <c r="BA13" i="30"/>
  <c r="AZ13" i="30"/>
  <c r="AY13" i="30"/>
  <c r="AX13" i="30"/>
  <c r="AW13" i="30"/>
  <c r="AV13" i="30"/>
  <c r="AU13" i="30"/>
  <c r="AT13" i="30"/>
  <c r="AS13" i="30"/>
  <c r="AR13" i="30"/>
  <c r="AQ13" i="30"/>
  <c r="AP13" i="30"/>
  <c r="AO13" i="30"/>
  <c r="AN13" i="30"/>
  <c r="AM13" i="30"/>
  <c r="C12" i="30" s="1"/>
  <c r="AL13" i="30"/>
  <c r="AK13" i="30"/>
  <c r="AJ13" i="30"/>
  <c r="AI13" i="30"/>
  <c r="AH13" i="30"/>
  <c r="AG13" i="30"/>
  <c r="AF13" i="30"/>
  <c r="AE13" i="30"/>
  <c r="AD13" i="30"/>
  <c r="AC13" i="30"/>
  <c r="AB13" i="30"/>
  <c r="AA13" i="30"/>
  <c r="Z13" i="30"/>
  <c r="Y13" i="30"/>
  <c r="X13" i="30"/>
  <c r="W13" i="30"/>
  <c r="V13" i="30"/>
  <c r="U13" i="30"/>
  <c r="T13" i="30"/>
  <c r="S13" i="30"/>
  <c r="R13" i="30"/>
  <c r="Q13" i="30"/>
  <c r="P13" i="30"/>
  <c r="O13" i="30"/>
  <c r="N13" i="30"/>
  <c r="BH12" i="30"/>
  <c r="BE12" i="30"/>
  <c r="BD12" i="30"/>
  <c r="BC12" i="30"/>
  <c r="BB12" i="30"/>
  <c r="BA12" i="30"/>
  <c r="AZ12" i="30"/>
  <c r="AY12" i="30"/>
  <c r="AX12" i="30"/>
  <c r="AW12" i="30"/>
  <c r="AV12" i="30"/>
  <c r="AU12" i="30"/>
  <c r="AT12" i="30"/>
  <c r="AS12" i="30"/>
  <c r="AR12" i="30"/>
  <c r="AQ12" i="30"/>
  <c r="AP12" i="30"/>
  <c r="AO12" i="30"/>
  <c r="AN12" i="30"/>
  <c r="AM12" i="30"/>
  <c r="C11" i="30" s="1"/>
  <c r="AL12" i="30"/>
  <c r="AK12" i="30"/>
  <c r="AJ12" i="30"/>
  <c r="AI12" i="30"/>
  <c r="AH12" i="30"/>
  <c r="AG12" i="30"/>
  <c r="AF12" i="30"/>
  <c r="AE12" i="30"/>
  <c r="AD12" i="30"/>
  <c r="AC12" i="30"/>
  <c r="AB12" i="30"/>
  <c r="AA12" i="30"/>
  <c r="Z12" i="30"/>
  <c r="Y12" i="30"/>
  <c r="X12" i="30"/>
  <c r="W12" i="30"/>
  <c r="V12" i="30"/>
  <c r="U12" i="30"/>
  <c r="T12" i="30"/>
  <c r="S12" i="30"/>
  <c r="R12" i="30"/>
  <c r="Q12" i="30"/>
  <c r="P12" i="30"/>
  <c r="O12" i="30"/>
  <c r="N12" i="30"/>
  <c r="D12" i="30"/>
  <c r="BH11" i="30"/>
  <c r="D10" i="30" s="1"/>
  <c r="BE11" i="30"/>
  <c r="BD11" i="30"/>
  <c r="BC11" i="30"/>
  <c r="BB11" i="30"/>
  <c r="BA11" i="30"/>
  <c r="AZ11" i="30"/>
  <c r="AY11" i="30"/>
  <c r="AX11" i="30"/>
  <c r="AW11" i="30"/>
  <c r="AV11" i="30"/>
  <c r="AU11" i="30"/>
  <c r="AT11" i="30"/>
  <c r="AS11" i="30"/>
  <c r="AR11" i="30"/>
  <c r="AQ11" i="30"/>
  <c r="AP11" i="30"/>
  <c r="AO11" i="30"/>
  <c r="AN11" i="30"/>
  <c r="AM11" i="30"/>
  <c r="C10" i="30" s="1"/>
  <c r="AL11" i="30"/>
  <c r="AK11" i="30"/>
  <c r="AJ11" i="30"/>
  <c r="AI11" i="30"/>
  <c r="AH11" i="30"/>
  <c r="AG11" i="30"/>
  <c r="AF11" i="30"/>
  <c r="AE11" i="30"/>
  <c r="AD11" i="30"/>
  <c r="AC11" i="30"/>
  <c r="AB11" i="30"/>
  <c r="AA11" i="30"/>
  <c r="Z11" i="30"/>
  <c r="Y11" i="30"/>
  <c r="X11" i="30"/>
  <c r="W11" i="30"/>
  <c r="V11" i="30"/>
  <c r="U11" i="30"/>
  <c r="T11" i="30"/>
  <c r="S11" i="30"/>
  <c r="R11" i="30"/>
  <c r="Q11" i="30"/>
  <c r="P11" i="30"/>
  <c r="O11" i="30"/>
  <c r="N11" i="30"/>
  <c r="D11" i="30"/>
  <c r="BH10" i="30"/>
  <c r="D9" i="30" s="1"/>
  <c r="BE10" i="30"/>
  <c r="BD10" i="30"/>
  <c r="BC10" i="30"/>
  <c r="BB10" i="30"/>
  <c r="BA10" i="30"/>
  <c r="AZ10" i="30"/>
  <c r="AY10" i="30"/>
  <c r="AX10" i="30"/>
  <c r="AW10" i="30"/>
  <c r="AV10" i="30"/>
  <c r="AU10" i="30"/>
  <c r="AT10" i="30"/>
  <c r="AS10" i="30"/>
  <c r="AR10" i="30"/>
  <c r="AQ10" i="30"/>
  <c r="AP10" i="30"/>
  <c r="AO10" i="30"/>
  <c r="AN10" i="30"/>
  <c r="AM10" i="30"/>
  <c r="C9" i="30" s="1"/>
  <c r="AL10" i="30"/>
  <c r="AK10" i="30"/>
  <c r="AJ10" i="30"/>
  <c r="AI10" i="30"/>
  <c r="AH10" i="30"/>
  <c r="AG10" i="30"/>
  <c r="AF10" i="30"/>
  <c r="AE10" i="30"/>
  <c r="AD10" i="30"/>
  <c r="AC10" i="30"/>
  <c r="AB10" i="30"/>
  <c r="AA10" i="30"/>
  <c r="Z10" i="30"/>
  <c r="Y10" i="30"/>
  <c r="X10" i="30"/>
  <c r="W10" i="30"/>
  <c r="V10" i="30"/>
  <c r="U10" i="30"/>
  <c r="T10" i="30"/>
  <c r="S10" i="30"/>
  <c r="R10" i="30"/>
  <c r="Q10" i="30"/>
  <c r="P10" i="30"/>
  <c r="O10" i="30"/>
  <c r="N10" i="30"/>
  <c r="BH9" i="30"/>
  <c r="D8" i="30" s="1"/>
  <c r="BE9" i="30"/>
  <c r="BD9" i="30"/>
  <c r="BC9" i="30"/>
  <c r="BB9" i="30"/>
  <c r="BA9" i="30"/>
  <c r="AZ9" i="30"/>
  <c r="AY9" i="30"/>
  <c r="AX9" i="30"/>
  <c r="AW9" i="30"/>
  <c r="AV9" i="30"/>
  <c r="AU9" i="30"/>
  <c r="AT9" i="30"/>
  <c r="AS9" i="30"/>
  <c r="AR9" i="30"/>
  <c r="AQ9" i="30"/>
  <c r="AP9" i="30"/>
  <c r="AO9" i="30"/>
  <c r="AN9" i="30"/>
  <c r="AM9" i="30"/>
  <c r="C8" i="30" s="1"/>
  <c r="AL9" i="30"/>
  <c r="AK9" i="30"/>
  <c r="AJ9" i="30"/>
  <c r="AI9" i="30"/>
  <c r="AH9" i="30"/>
  <c r="AG9" i="30"/>
  <c r="AF9" i="30"/>
  <c r="AE9" i="30"/>
  <c r="AD9" i="30"/>
  <c r="AC9" i="30"/>
  <c r="AB9" i="30"/>
  <c r="AA9" i="30"/>
  <c r="Z9" i="30"/>
  <c r="Y9" i="30"/>
  <c r="X9" i="30"/>
  <c r="W9" i="30"/>
  <c r="V9" i="30"/>
  <c r="U9" i="30"/>
  <c r="T9" i="30"/>
  <c r="S9" i="30"/>
  <c r="R9" i="30"/>
  <c r="Q9" i="30"/>
  <c r="P9" i="30"/>
  <c r="O9" i="30"/>
  <c r="N9" i="30"/>
  <c r="BH8" i="30"/>
  <c r="D7" i="30" s="1"/>
  <c r="BE8" i="30"/>
  <c r="BD8" i="30"/>
  <c r="BC8" i="30"/>
  <c r="BB8" i="30"/>
  <c r="BA8" i="30"/>
  <c r="AZ8" i="30"/>
  <c r="AY8" i="30"/>
  <c r="AX8" i="30"/>
  <c r="AW8" i="30"/>
  <c r="AV8" i="30"/>
  <c r="AU8" i="30"/>
  <c r="AT8" i="30"/>
  <c r="AS8" i="30"/>
  <c r="AR8" i="30"/>
  <c r="AQ8" i="30"/>
  <c r="AP8" i="30"/>
  <c r="AO8" i="30"/>
  <c r="AN8" i="30"/>
  <c r="AM8" i="30"/>
  <c r="C7" i="30" s="1"/>
  <c r="AL8" i="30"/>
  <c r="AK8" i="30"/>
  <c r="AJ8" i="30"/>
  <c r="AI8" i="30"/>
  <c r="AH8" i="30"/>
  <c r="AG8" i="30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BH7" i="30"/>
  <c r="D6" i="30" s="1"/>
  <c r="BE7" i="30"/>
  <c r="BD7" i="30"/>
  <c r="BC7" i="30"/>
  <c r="BB7" i="30"/>
  <c r="BA7" i="30"/>
  <c r="AZ7" i="30"/>
  <c r="AY7" i="30"/>
  <c r="AX7" i="30"/>
  <c r="AW7" i="30"/>
  <c r="AV7" i="30"/>
  <c r="AU7" i="30"/>
  <c r="AT7" i="30"/>
  <c r="AS7" i="30"/>
  <c r="AR7" i="30"/>
  <c r="AQ7" i="30"/>
  <c r="AP7" i="30"/>
  <c r="AO7" i="30"/>
  <c r="AN7" i="30"/>
  <c r="AM7" i="30"/>
  <c r="C6" i="30" s="1"/>
  <c r="AL7" i="30"/>
  <c r="AK7" i="30"/>
  <c r="AJ7" i="30"/>
  <c r="AI7" i="30"/>
  <c r="AH7" i="30"/>
  <c r="AG7" i="30"/>
  <c r="AF7" i="30"/>
  <c r="AE7" i="30"/>
  <c r="AD7" i="30"/>
  <c r="AC7" i="30"/>
  <c r="AB7" i="30"/>
  <c r="AA7" i="30"/>
  <c r="Z7" i="30"/>
  <c r="Y7" i="30"/>
  <c r="X7" i="30"/>
  <c r="W7" i="30"/>
  <c r="V7" i="30"/>
  <c r="U7" i="30"/>
  <c r="T7" i="30"/>
  <c r="S7" i="30"/>
  <c r="R7" i="30"/>
  <c r="Q7" i="30"/>
  <c r="P7" i="30"/>
  <c r="O7" i="30"/>
  <c r="N7" i="30"/>
  <c r="BH6" i="30"/>
  <c r="BE6" i="30"/>
  <c r="BD6" i="30"/>
  <c r="BC6" i="30"/>
  <c r="BB6" i="30"/>
  <c r="BA6" i="30"/>
  <c r="AZ6" i="30"/>
  <c r="AY6" i="30"/>
  <c r="AX6" i="30"/>
  <c r="AW6" i="30"/>
  <c r="AV6" i="30"/>
  <c r="AU6" i="30"/>
  <c r="AT6" i="30"/>
  <c r="AS6" i="30"/>
  <c r="AR6" i="30"/>
  <c r="AQ6" i="30"/>
  <c r="AP6" i="30"/>
  <c r="AO6" i="30"/>
  <c r="AN6" i="30"/>
  <c r="AM6" i="30"/>
  <c r="C5" i="30" s="1"/>
  <c r="AL6" i="30"/>
  <c r="AK6" i="30"/>
  <c r="AJ6" i="30"/>
  <c r="AI6" i="30"/>
  <c r="AH6" i="30"/>
  <c r="AG6" i="30"/>
  <c r="AF6" i="30"/>
  <c r="AE6" i="30"/>
  <c r="AD6" i="30"/>
  <c r="AC6" i="30"/>
  <c r="AB6" i="30"/>
  <c r="AA6" i="30"/>
  <c r="Z6" i="30"/>
  <c r="Y6" i="30"/>
  <c r="X6" i="30"/>
  <c r="W6" i="30"/>
  <c r="V6" i="30"/>
  <c r="U6" i="30"/>
  <c r="T6" i="30"/>
  <c r="S6" i="30"/>
  <c r="R6" i="30"/>
  <c r="Q6" i="30"/>
  <c r="P6" i="30"/>
  <c r="O6" i="30"/>
  <c r="N6" i="30"/>
  <c r="BH5" i="30"/>
  <c r="D4" i="30" s="1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AQ5" i="30"/>
  <c r="AP5" i="30"/>
  <c r="AO5" i="30"/>
  <c r="AN5" i="30"/>
  <c r="AM5" i="30"/>
  <c r="C4" i="30" s="1"/>
  <c r="AL5" i="30"/>
  <c r="AK5" i="30"/>
  <c r="AJ5" i="30"/>
  <c r="AI5" i="30"/>
  <c r="AH5" i="30"/>
  <c r="AG5" i="30"/>
  <c r="AF5" i="30"/>
  <c r="AE5" i="30"/>
  <c r="AD5" i="30"/>
  <c r="AC5" i="30"/>
  <c r="AB5" i="30"/>
  <c r="AA5" i="30"/>
  <c r="Z5" i="30"/>
  <c r="Y5" i="30"/>
  <c r="X5" i="30"/>
  <c r="W5" i="30"/>
  <c r="V5" i="30"/>
  <c r="U5" i="30"/>
  <c r="T5" i="30"/>
  <c r="S5" i="30"/>
  <c r="R5" i="30"/>
  <c r="Q5" i="30"/>
  <c r="P5" i="30"/>
  <c r="O5" i="30"/>
  <c r="N5" i="30"/>
  <c r="D5" i="30"/>
  <c r="BE4" i="30"/>
  <c r="BD4" i="30"/>
  <c r="BC4" i="30"/>
  <c r="BB4" i="30"/>
  <c r="BA4" i="30"/>
  <c r="AZ4" i="30"/>
  <c r="AY4" i="30"/>
  <c r="AX4" i="30"/>
  <c r="AW4" i="30"/>
  <c r="AV4" i="30"/>
  <c r="AU4" i="30"/>
  <c r="AT4" i="30"/>
  <c r="AS4" i="30"/>
  <c r="AR4" i="30"/>
  <c r="AQ4" i="30"/>
  <c r="AP4" i="30"/>
  <c r="AO4" i="30"/>
  <c r="AN4" i="30"/>
  <c r="AM4" i="30"/>
  <c r="AL4" i="30"/>
  <c r="AK4" i="30"/>
  <c r="AJ4" i="30"/>
  <c r="AI4" i="30"/>
  <c r="AH4" i="30"/>
  <c r="AG4" i="30"/>
  <c r="AF4" i="30"/>
  <c r="AE4" i="30"/>
  <c r="AD4" i="30"/>
  <c r="AC4" i="30"/>
  <c r="AB4" i="30"/>
  <c r="AA4" i="30"/>
  <c r="Z4" i="30"/>
  <c r="Y4" i="30"/>
  <c r="X4" i="30"/>
  <c r="W4" i="30"/>
  <c r="V4" i="30"/>
  <c r="U4" i="30"/>
  <c r="T4" i="30"/>
  <c r="S4" i="30"/>
  <c r="R4" i="30"/>
  <c r="Q4" i="30"/>
  <c r="P4" i="30"/>
  <c r="O4" i="30"/>
  <c r="N4" i="30"/>
  <c r="BH16" i="29"/>
  <c r="BE16" i="29"/>
  <c r="BD16" i="29"/>
  <c r="BC16" i="29"/>
  <c r="BB16" i="29"/>
  <c r="BA16" i="29"/>
  <c r="AZ16" i="29"/>
  <c r="AY16" i="29"/>
  <c r="AX16" i="29"/>
  <c r="AW16" i="29"/>
  <c r="AV16" i="29"/>
  <c r="AU16" i="29"/>
  <c r="AT16" i="29"/>
  <c r="AS16" i="29"/>
  <c r="AR16" i="29"/>
  <c r="AQ16" i="29"/>
  <c r="AP16" i="29"/>
  <c r="AO16" i="29"/>
  <c r="AN16" i="29"/>
  <c r="C15" i="29" s="1"/>
  <c r="AM16" i="29"/>
  <c r="AL16" i="29"/>
  <c r="AK16" i="29"/>
  <c r="AJ16" i="29"/>
  <c r="AI16" i="29"/>
  <c r="AH16" i="29"/>
  <c r="AG16" i="29"/>
  <c r="AF16" i="29"/>
  <c r="AE16" i="29"/>
  <c r="AD16" i="29"/>
  <c r="AC16" i="29"/>
  <c r="AB16" i="29"/>
  <c r="AA16" i="29"/>
  <c r="Z16" i="29"/>
  <c r="Y16" i="29"/>
  <c r="X16" i="29"/>
  <c r="W16" i="29"/>
  <c r="V16" i="29"/>
  <c r="U16" i="29"/>
  <c r="T16" i="29"/>
  <c r="S16" i="29"/>
  <c r="R16" i="29"/>
  <c r="Q16" i="29"/>
  <c r="P16" i="29"/>
  <c r="O16" i="29"/>
  <c r="N16" i="29"/>
  <c r="BH15" i="29"/>
  <c r="D14" i="29" s="1"/>
  <c r="BE15" i="29"/>
  <c r="BD15" i="29"/>
  <c r="BC15" i="29"/>
  <c r="BB15" i="29"/>
  <c r="BA15" i="29"/>
  <c r="AZ15" i="29"/>
  <c r="AY15" i="29"/>
  <c r="AX15" i="29"/>
  <c r="AW15" i="29"/>
  <c r="AV15" i="29"/>
  <c r="AU15" i="29"/>
  <c r="AT15" i="29"/>
  <c r="AS15" i="29"/>
  <c r="AR15" i="29"/>
  <c r="AQ15" i="29"/>
  <c r="AP15" i="29"/>
  <c r="AO15" i="29"/>
  <c r="AN15" i="29"/>
  <c r="C14" i="29" s="1"/>
  <c r="AM15" i="29"/>
  <c r="AL15" i="29"/>
  <c r="AK15" i="29"/>
  <c r="AJ15" i="29"/>
  <c r="AI15" i="29"/>
  <c r="AH15" i="29"/>
  <c r="AG15" i="29"/>
  <c r="AF15" i="29"/>
  <c r="AE15" i="29"/>
  <c r="AD15" i="29"/>
  <c r="AC15" i="29"/>
  <c r="AB15" i="29"/>
  <c r="AA15" i="29"/>
  <c r="Z15" i="29"/>
  <c r="Y15" i="29"/>
  <c r="X15" i="29"/>
  <c r="W15" i="29"/>
  <c r="V15" i="29"/>
  <c r="U15" i="29"/>
  <c r="T15" i="29"/>
  <c r="S15" i="29"/>
  <c r="R15" i="29"/>
  <c r="Q15" i="29"/>
  <c r="P15" i="29"/>
  <c r="O15" i="29"/>
  <c r="N15" i="29"/>
  <c r="D15" i="29"/>
  <c r="BH14" i="29"/>
  <c r="D13" i="29" s="1"/>
  <c r="BE14" i="29"/>
  <c r="BD14" i="29"/>
  <c r="BC14" i="29"/>
  <c r="BB14" i="29"/>
  <c r="BA14" i="29"/>
  <c r="AZ14" i="29"/>
  <c r="AY14" i="29"/>
  <c r="AX14" i="29"/>
  <c r="AW14" i="29"/>
  <c r="AV14" i="29"/>
  <c r="AU14" i="29"/>
  <c r="AT14" i="29"/>
  <c r="AS14" i="29"/>
  <c r="AR14" i="29"/>
  <c r="AQ14" i="29"/>
  <c r="AP14" i="29"/>
  <c r="AO14" i="29"/>
  <c r="AN14" i="29"/>
  <c r="C13" i="29" s="1"/>
  <c r="AM14" i="29"/>
  <c r="AL14" i="29"/>
  <c r="AK14" i="29"/>
  <c r="AJ14" i="29"/>
  <c r="AI14" i="29"/>
  <c r="AH14" i="29"/>
  <c r="AG14" i="29"/>
  <c r="AF14" i="29"/>
  <c r="AE14" i="29"/>
  <c r="AD14" i="29"/>
  <c r="AC14" i="29"/>
  <c r="AB14" i="29"/>
  <c r="AA14" i="29"/>
  <c r="Z14" i="29"/>
  <c r="Y14" i="29"/>
  <c r="X14" i="29"/>
  <c r="W14" i="29"/>
  <c r="V14" i="29"/>
  <c r="U14" i="29"/>
  <c r="T14" i="29"/>
  <c r="S14" i="29"/>
  <c r="R14" i="29"/>
  <c r="Q14" i="29"/>
  <c r="P14" i="29"/>
  <c r="O14" i="29"/>
  <c r="N14" i="29"/>
  <c r="BH13" i="29"/>
  <c r="D12" i="29" s="1"/>
  <c r="BE13" i="29"/>
  <c r="BD13" i="29"/>
  <c r="BC13" i="29"/>
  <c r="BB13" i="29"/>
  <c r="BA13" i="29"/>
  <c r="AZ13" i="29"/>
  <c r="AY13" i="29"/>
  <c r="AX13" i="29"/>
  <c r="AW13" i="29"/>
  <c r="AV13" i="29"/>
  <c r="AU13" i="29"/>
  <c r="AT13" i="29"/>
  <c r="AS13" i="29"/>
  <c r="AR13" i="29"/>
  <c r="AQ13" i="29"/>
  <c r="AP13" i="29"/>
  <c r="AO13" i="29"/>
  <c r="AN13" i="29"/>
  <c r="C12" i="29" s="1"/>
  <c r="AM13" i="29"/>
  <c r="AL13" i="29"/>
  <c r="AK13" i="29"/>
  <c r="AJ13" i="29"/>
  <c r="AI13" i="29"/>
  <c r="AH13" i="29"/>
  <c r="AG13" i="29"/>
  <c r="AF13" i="29"/>
  <c r="AE13" i="29"/>
  <c r="AD13" i="29"/>
  <c r="AC13" i="29"/>
  <c r="AB13" i="29"/>
  <c r="AA13" i="29"/>
  <c r="Z13" i="29"/>
  <c r="Y13" i="29"/>
  <c r="X13" i="29"/>
  <c r="W13" i="29"/>
  <c r="V13" i="29"/>
  <c r="U13" i="29"/>
  <c r="T13" i="29"/>
  <c r="S13" i="29"/>
  <c r="R13" i="29"/>
  <c r="Q13" i="29"/>
  <c r="P13" i="29"/>
  <c r="O13" i="29"/>
  <c r="N13" i="29"/>
  <c r="BH12" i="29"/>
  <c r="D11" i="29" s="1"/>
  <c r="BE12" i="29"/>
  <c r="BD12" i="29"/>
  <c r="BC12" i="29"/>
  <c r="BB12" i="29"/>
  <c r="BA12" i="29"/>
  <c r="AZ12" i="29"/>
  <c r="AY12" i="29"/>
  <c r="AX12" i="29"/>
  <c r="AW12" i="29"/>
  <c r="AV12" i="29"/>
  <c r="AU12" i="29"/>
  <c r="AT12" i="29"/>
  <c r="AS12" i="29"/>
  <c r="AR12" i="29"/>
  <c r="AQ12" i="29"/>
  <c r="AP12" i="29"/>
  <c r="AO12" i="29"/>
  <c r="AN12" i="29"/>
  <c r="C11" i="29" s="1"/>
  <c r="AM12" i="29"/>
  <c r="AL12" i="29"/>
  <c r="AK12" i="29"/>
  <c r="AJ12" i="29"/>
  <c r="AI12" i="29"/>
  <c r="AH12" i="29"/>
  <c r="AG12" i="29"/>
  <c r="AF12" i="29"/>
  <c r="AE12" i="29"/>
  <c r="AD12" i="29"/>
  <c r="AC12" i="29"/>
  <c r="AB12" i="29"/>
  <c r="AA12" i="29"/>
  <c r="Z12" i="29"/>
  <c r="Y12" i="29"/>
  <c r="X12" i="29"/>
  <c r="W12" i="29"/>
  <c r="V12" i="29"/>
  <c r="U12" i="29"/>
  <c r="T12" i="29"/>
  <c r="S12" i="29"/>
  <c r="R12" i="29"/>
  <c r="Q12" i="29"/>
  <c r="P12" i="29"/>
  <c r="O12" i="29"/>
  <c r="N12" i="29"/>
  <c r="BH11" i="29"/>
  <c r="BE11" i="29"/>
  <c r="BD11" i="29"/>
  <c r="BC11" i="29"/>
  <c r="BB11" i="29"/>
  <c r="BA11" i="29"/>
  <c r="AZ11" i="29"/>
  <c r="AY11" i="29"/>
  <c r="AX11" i="29"/>
  <c r="AW11" i="29"/>
  <c r="AV11" i="29"/>
  <c r="AU11" i="29"/>
  <c r="AT11" i="29"/>
  <c r="AS11" i="29"/>
  <c r="AR11" i="29"/>
  <c r="AQ11" i="29"/>
  <c r="AP11" i="29"/>
  <c r="AO11" i="29"/>
  <c r="AN11" i="29"/>
  <c r="C10" i="29" s="1"/>
  <c r="AM11" i="29"/>
  <c r="AL11" i="29"/>
  <c r="AK11" i="29"/>
  <c r="AJ11" i="29"/>
  <c r="AI11" i="29"/>
  <c r="AH11" i="29"/>
  <c r="AG11" i="29"/>
  <c r="AF11" i="29"/>
  <c r="AE11" i="29"/>
  <c r="AD11" i="29"/>
  <c r="AC11" i="29"/>
  <c r="AB11" i="29"/>
  <c r="AA11" i="29"/>
  <c r="Z11" i="29"/>
  <c r="Y11" i="29"/>
  <c r="X11" i="29"/>
  <c r="W11" i="29"/>
  <c r="V11" i="29"/>
  <c r="U11" i="29"/>
  <c r="T11" i="29"/>
  <c r="S11" i="29"/>
  <c r="R11" i="29"/>
  <c r="Q11" i="29"/>
  <c r="P11" i="29"/>
  <c r="O11" i="29"/>
  <c r="N11" i="29"/>
  <c r="BH10" i="29"/>
  <c r="D9" i="29" s="1"/>
  <c r="BE10" i="29"/>
  <c r="BD10" i="29"/>
  <c r="BC10" i="29"/>
  <c r="BB10" i="29"/>
  <c r="BA10" i="29"/>
  <c r="AZ10" i="29"/>
  <c r="AY10" i="29"/>
  <c r="AX10" i="29"/>
  <c r="AW10" i="29"/>
  <c r="AV10" i="29"/>
  <c r="AU10" i="29"/>
  <c r="AT10" i="29"/>
  <c r="AS10" i="29"/>
  <c r="AR10" i="29"/>
  <c r="AQ10" i="29"/>
  <c r="AP10" i="29"/>
  <c r="AO10" i="29"/>
  <c r="AN10" i="29"/>
  <c r="C9" i="29" s="1"/>
  <c r="AM10" i="29"/>
  <c r="AL10" i="29"/>
  <c r="AK10" i="29"/>
  <c r="AJ10" i="29"/>
  <c r="AI10" i="29"/>
  <c r="AH10" i="29"/>
  <c r="AG10" i="29"/>
  <c r="AF10" i="29"/>
  <c r="AE10" i="29"/>
  <c r="AD10" i="29"/>
  <c r="AC10" i="29"/>
  <c r="AB10" i="29"/>
  <c r="AA10" i="29"/>
  <c r="Z10" i="29"/>
  <c r="Y10" i="29"/>
  <c r="X10" i="29"/>
  <c r="W10" i="29"/>
  <c r="V10" i="29"/>
  <c r="U10" i="29"/>
  <c r="T10" i="29"/>
  <c r="S10" i="29"/>
  <c r="R10" i="29"/>
  <c r="Q10" i="29"/>
  <c r="P10" i="29"/>
  <c r="O10" i="29"/>
  <c r="N10" i="29"/>
  <c r="D10" i="29"/>
  <c r="BH9" i="29"/>
  <c r="D8" i="29" s="1"/>
  <c r="BE9" i="29"/>
  <c r="BD9" i="29"/>
  <c r="BC9" i="29"/>
  <c r="BB9" i="29"/>
  <c r="BA9" i="29"/>
  <c r="AZ9" i="29"/>
  <c r="AY9" i="29"/>
  <c r="AX9" i="29"/>
  <c r="AW9" i="29"/>
  <c r="AV9" i="29"/>
  <c r="AU9" i="29"/>
  <c r="AT9" i="29"/>
  <c r="AS9" i="29"/>
  <c r="AR9" i="29"/>
  <c r="AQ9" i="29"/>
  <c r="AP9" i="29"/>
  <c r="AO9" i="29"/>
  <c r="AN9" i="29"/>
  <c r="C8" i="29" s="1"/>
  <c r="AM9" i="29"/>
  <c r="AL9" i="29"/>
  <c r="AK9" i="29"/>
  <c r="AJ9" i="29"/>
  <c r="AI9" i="29"/>
  <c r="AH9" i="29"/>
  <c r="AG9" i="29"/>
  <c r="AF9" i="29"/>
  <c r="AE9" i="29"/>
  <c r="AD9" i="29"/>
  <c r="AC9" i="29"/>
  <c r="AB9" i="29"/>
  <c r="AA9" i="29"/>
  <c r="Z9" i="29"/>
  <c r="Y9" i="29"/>
  <c r="X9" i="29"/>
  <c r="W9" i="29"/>
  <c r="V9" i="29"/>
  <c r="U9" i="29"/>
  <c r="T9" i="29"/>
  <c r="S9" i="29"/>
  <c r="R9" i="29"/>
  <c r="Q9" i="29"/>
  <c r="P9" i="29"/>
  <c r="O9" i="29"/>
  <c r="N9" i="29"/>
  <c r="BH8" i="29"/>
  <c r="D7" i="29" s="1"/>
  <c r="BE8" i="29"/>
  <c r="BD8" i="29"/>
  <c r="BC8" i="29"/>
  <c r="BB8" i="29"/>
  <c r="BA8" i="29"/>
  <c r="AZ8" i="29"/>
  <c r="AY8" i="29"/>
  <c r="AX8" i="29"/>
  <c r="AW8" i="29"/>
  <c r="AV8" i="29"/>
  <c r="AU8" i="29"/>
  <c r="AT8" i="29"/>
  <c r="AS8" i="29"/>
  <c r="AR8" i="29"/>
  <c r="AQ8" i="29"/>
  <c r="AP8" i="29"/>
  <c r="AO8" i="29"/>
  <c r="AN8" i="29"/>
  <c r="C7" i="29" s="1"/>
  <c r="AM8" i="29"/>
  <c r="AL8" i="29"/>
  <c r="AK8" i="29"/>
  <c r="AJ8" i="29"/>
  <c r="AI8" i="29"/>
  <c r="AH8" i="29"/>
  <c r="AG8" i="29"/>
  <c r="AF8" i="29"/>
  <c r="AE8" i="29"/>
  <c r="AD8" i="29"/>
  <c r="AC8" i="29"/>
  <c r="AB8" i="29"/>
  <c r="AA8" i="29"/>
  <c r="Z8" i="29"/>
  <c r="Y8" i="29"/>
  <c r="X8" i="29"/>
  <c r="W8" i="29"/>
  <c r="V8" i="29"/>
  <c r="U8" i="29"/>
  <c r="T8" i="29"/>
  <c r="S8" i="29"/>
  <c r="R8" i="29"/>
  <c r="Q8" i="29"/>
  <c r="P8" i="29"/>
  <c r="O8" i="29"/>
  <c r="N8" i="29"/>
  <c r="BH7" i="29"/>
  <c r="D6" i="29" s="1"/>
  <c r="BE7" i="29"/>
  <c r="BD7" i="29"/>
  <c r="BC7" i="29"/>
  <c r="BB7" i="29"/>
  <c r="BA7" i="29"/>
  <c r="AZ7" i="29"/>
  <c r="AY7" i="29"/>
  <c r="AX7" i="29"/>
  <c r="AW7" i="29"/>
  <c r="AV7" i="29"/>
  <c r="AU7" i="29"/>
  <c r="AT7" i="29"/>
  <c r="AS7" i="29"/>
  <c r="AR7" i="29"/>
  <c r="AQ7" i="29"/>
  <c r="AP7" i="29"/>
  <c r="AO7" i="29"/>
  <c r="AN7" i="29"/>
  <c r="C6" i="29" s="1"/>
  <c r="AM7" i="29"/>
  <c r="AL7" i="29"/>
  <c r="AK7" i="29"/>
  <c r="AJ7" i="29"/>
  <c r="AI7" i="29"/>
  <c r="AH7" i="29"/>
  <c r="AG7" i="29"/>
  <c r="AF7" i="29"/>
  <c r="AE7" i="29"/>
  <c r="AD7" i="29"/>
  <c r="AC7" i="29"/>
  <c r="AB7" i="29"/>
  <c r="AA7" i="29"/>
  <c r="Z7" i="29"/>
  <c r="Y7" i="29"/>
  <c r="X7" i="29"/>
  <c r="W7" i="29"/>
  <c r="V7" i="29"/>
  <c r="U7" i="29"/>
  <c r="T7" i="29"/>
  <c r="S7" i="29"/>
  <c r="R7" i="29"/>
  <c r="Q7" i="29"/>
  <c r="P7" i="29"/>
  <c r="O7" i="29"/>
  <c r="N7" i="29"/>
  <c r="BH6" i="29"/>
  <c r="D5" i="29" s="1"/>
  <c r="BE6" i="29"/>
  <c r="BD6" i="29"/>
  <c r="BC6" i="29"/>
  <c r="BB6" i="29"/>
  <c r="BA6" i="29"/>
  <c r="AZ6" i="29"/>
  <c r="AY6" i="29"/>
  <c r="AX6" i="29"/>
  <c r="AW6" i="29"/>
  <c r="AV6" i="29"/>
  <c r="AU6" i="29"/>
  <c r="AT6" i="29"/>
  <c r="AS6" i="29"/>
  <c r="AR6" i="29"/>
  <c r="AQ6" i="29"/>
  <c r="AP6" i="29"/>
  <c r="AO6" i="29"/>
  <c r="AN6" i="29"/>
  <c r="C5" i="29" s="1"/>
  <c r="AM6" i="29"/>
  <c r="AL6" i="29"/>
  <c r="AK6" i="29"/>
  <c r="AJ6" i="29"/>
  <c r="AI6" i="29"/>
  <c r="AH6" i="29"/>
  <c r="AG6" i="29"/>
  <c r="AF6" i="29"/>
  <c r="AE6" i="29"/>
  <c r="AD6" i="29"/>
  <c r="AC6" i="29"/>
  <c r="AB6" i="29"/>
  <c r="AA6" i="29"/>
  <c r="Z6" i="29"/>
  <c r="Y6" i="29"/>
  <c r="X6" i="29"/>
  <c r="W6" i="29"/>
  <c r="V6" i="29"/>
  <c r="U6" i="29"/>
  <c r="T6" i="29"/>
  <c r="S6" i="29"/>
  <c r="R6" i="29"/>
  <c r="Q6" i="29"/>
  <c r="P6" i="29"/>
  <c r="O6" i="29"/>
  <c r="N6" i="29"/>
  <c r="BH5" i="29"/>
  <c r="D4" i="29" s="1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C4" i="29" s="1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P5" i="29"/>
  <c r="O5" i="29"/>
  <c r="N5" i="29"/>
  <c r="BE4" i="29"/>
  <c r="BD4" i="29"/>
  <c r="BC4" i="29"/>
  <c r="BB4" i="29"/>
  <c r="BA4" i="29"/>
  <c r="AZ4" i="29"/>
  <c r="AY4" i="29"/>
  <c r="AX4" i="29"/>
  <c r="AW4" i="29"/>
  <c r="AV4" i="29"/>
  <c r="AU4" i="29"/>
  <c r="AT4" i="29"/>
  <c r="AS4" i="29"/>
  <c r="AR4" i="29"/>
  <c r="AQ4" i="29"/>
  <c r="AP4" i="29"/>
  <c r="AO4" i="29"/>
  <c r="AN4" i="29"/>
  <c r="AM4" i="29"/>
  <c r="AL4" i="29"/>
  <c r="AK4" i="29"/>
  <c r="AJ4" i="29"/>
  <c r="AI4" i="29"/>
  <c r="AH4" i="29"/>
  <c r="AG4" i="29"/>
  <c r="AF4" i="29"/>
  <c r="AE4" i="29"/>
  <c r="AD4" i="29"/>
  <c r="AC4" i="29"/>
  <c r="AB4" i="29"/>
  <c r="AA4" i="29"/>
  <c r="Z4" i="29"/>
  <c r="Y4" i="29"/>
  <c r="X4" i="29"/>
  <c r="W4" i="29"/>
  <c r="V4" i="29"/>
  <c r="U4" i="29"/>
  <c r="T4" i="29"/>
  <c r="S4" i="29"/>
  <c r="R4" i="29"/>
  <c r="Q4" i="29"/>
  <c r="P4" i="29"/>
  <c r="O4" i="29"/>
  <c r="N4" i="29"/>
  <c r="BH16" i="28"/>
  <c r="D15" i="28" s="1"/>
  <c r="BE16" i="28"/>
  <c r="BD16" i="28"/>
  <c r="BC16" i="28"/>
  <c r="BB16" i="28"/>
  <c r="BA16" i="28"/>
  <c r="AZ16" i="28"/>
  <c r="AY16" i="28"/>
  <c r="AX16" i="28"/>
  <c r="AW16" i="28"/>
  <c r="AV16" i="28"/>
  <c r="AU16" i="28"/>
  <c r="AT16" i="28"/>
  <c r="AS16" i="28"/>
  <c r="AR16" i="28"/>
  <c r="AQ16" i="28"/>
  <c r="AP16" i="28"/>
  <c r="AO16" i="28"/>
  <c r="AN16" i="28"/>
  <c r="AM16" i="28"/>
  <c r="AL16" i="28"/>
  <c r="C15" i="28" s="1"/>
  <c r="AK16" i="28"/>
  <c r="AJ16" i="28"/>
  <c r="AI16" i="28"/>
  <c r="AH16" i="28"/>
  <c r="AG16" i="28"/>
  <c r="AF16" i="28"/>
  <c r="AE16" i="28"/>
  <c r="AD16" i="28"/>
  <c r="AC16" i="28"/>
  <c r="AB16" i="28"/>
  <c r="AA16" i="28"/>
  <c r="Z16" i="28"/>
  <c r="Y16" i="28"/>
  <c r="X16" i="28"/>
  <c r="W16" i="28"/>
  <c r="V16" i="28"/>
  <c r="U16" i="28"/>
  <c r="T16" i="28"/>
  <c r="S16" i="28"/>
  <c r="R16" i="28"/>
  <c r="Q16" i="28"/>
  <c r="P16" i="28"/>
  <c r="O16" i="28"/>
  <c r="N16" i="28"/>
  <c r="BH15" i="28"/>
  <c r="BE15" i="28"/>
  <c r="BD15" i="28"/>
  <c r="BC15" i="28"/>
  <c r="BB15" i="28"/>
  <c r="BA15" i="28"/>
  <c r="AZ15" i="28"/>
  <c r="AY15" i="28"/>
  <c r="AX15" i="28"/>
  <c r="AW15" i="28"/>
  <c r="AV15" i="28"/>
  <c r="AU15" i="28"/>
  <c r="AT15" i="28"/>
  <c r="AS15" i="28"/>
  <c r="AR15" i="28"/>
  <c r="AQ15" i="28"/>
  <c r="AP15" i="28"/>
  <c r="AO15" i="28"/>
  <c r="AN15" i="28"/>
  <c r="AM15" i="28"/>
  <c r="AL15" i="28"/>
  <c r="C14" i="28" s="1"/>
  <c r="AK15" i="28"/>
  <c r="AJ15" i="28"/>
  <c r="AI15" i="28"/>
  <c r="AH15" i="28"/>
  <c r="AG15" i="28"/>
  <c r="AF15" i="28"/>
  <c r="AE15" i="28"/>
  <c r="AD15" i="28"/>
  <c r="AC15" i="28"/>
  <c r="AB15" i="28"/>
  <c r="AA15" i="28"/>
  <c r="Z15" i="28"/>
  <c r="Y15" i="28"/>
  <c r="X15" i="28"/>
  <c r="W15" i="28"/>
  <c r="V15" i="28"/>
  <c r="U15" i="28"/>
  <c r="T15" i="28"/>
  <c r="S15" i="28"/>
  <c r="R15" i="28"/>
  <c r="Q15" i="28"/>
  <c r="P15" i="28"/>
  <c r="O15" i="28"/>
  <c r="N15" i="28"/>
  <c r="BH14" i="28"/>
  <c r="D13" i="28" s="1"/>
  <c r="BE14" i="28"/>
  <c r="BD14" i="28"/>
  <c r="BC14" i="28"/>
  <c r="BB14" i="28"/>
  <c r="BA14" i="28"/>
  <c r="AZ14" i="28"/>
  <c r="AY14" i="28"/>
  <c r="AX14" i="28"/>
  <c r="AW14" i="28"/>
  <c r="AV14" i="28"/>
  <c r="AU14" i="28"/>
  <c r="AT14" i="28"/>
  <c r="AS14" i="28"/>
  <c r="AR14" i="28"/>
  <c r="AQ14" i="28"/>
  <c r="AP14" i="28"/>
  <c r="AO14" i="28"/>
  <c r="AN14" i="28"/>
  <c r="AM14" i="28"/>
  <c r="AL14" i="28"/>
  <c r="C13" i="28" s="1"/>
  <c r="AK14" i="28"/>
  <c r="AJ14" i="28"/>
  <c r="AI14" i="28"/>
  <c r="AH14" i="28"/>
  <c r="AG14" i="28"/>
  <c r="AF14" i="28"/>
  <c r="AE14" i="28"/>
  <c r="AD14" i="28"/>
  <c r="AC14" i="28"/>
  <c r="AB14" i="28"/>
  <c r="AA14" i="28"/>
  <c r="Z14" i="28"/>
  <c r="Y14" i="28"/>
  <c r="X14" i="28"/>
  <c r="W14" i="28"/>
  <c r="V14" i="28"/>
  <c r="U14" i="28"/>
  <c r="T14" i="28"/>
  <c r="S14" i="28"/>
  <c r="R14" i="28"/>
  <c r="Q14" i="28"/>
  <c r="P14" i="28"/>
  <c r="O14" i="28"/>
  <c r="N14" i="28"/>
  <c r="D14" i="28"/>
  <c r="BH13" i="28"/>
  <c r="D12" i="28" s="1"/>
  <c r="BE13" i="28"/>
  <c r="BD13" i="28"/>
  <c r="BC13" i="28"/>
  <c r="BB13" i="28"/>
  <c r="BA13" i="28"/>
  <c r="AZ13" i="28"/>
  <c r="AY13" i="28"/>
  <c r="AX13" i="28"/>
  <c r="AW13" i="28"/>
  <c r="AV13" i="28"/>
  <c r="AU13" i="28"/>
  <c r="AT13" i="28"/>
  <c r="AS13" i="28"/>
  <c r="AR13" i="28"/>
  <c r="AQ13" i="28"/>
  <c r="AP13" i="28"/>
  <c r="AO13" i="28"/>
  <c r="AN13" i="28"/>
  <c r="AM13" i="28"/>
  <c r="AL13" i="28"/>
  <c r="C12" i="28" s="1"/>
  <c r="AK13" i="28"/>
  <c r="AJ13" i="28"/>
  <c r="AI13" i="28"/>
  <c r="AH13" i="28"/>
  <c r="AG13" i="28"/>
  <c r="AF13" i="28"/>
  <c r="AE13" i="28"/>
  <c r="AD13" i="28"/>
  <c r="AC13" i="28"/>
  <c r="AB13" i="28"/>
  <c r="AA13" i="28"/>
  <c r="Z13" i="28"/>
  <c r="Y13" i="28"/>
  <c r="X13" i="28"/>
  <c r="W13" i="28"/>
  <c r="V13" i="28"/>
  <c r="U13" i="28"/>
  <c r="T13" i="28"/>
  <c r="S13" i="28"/>
  <c r="R13" i="28"/>
  <c r="Q13" i="28"/>
  <c r="P13" i="28"/>
  <c r="O13" i="28"/>
  <c r="N13" i="28"/>
  <c r="BH12" i="28"/>
  <c r="D11" i="28" s="1"/>
  <c r="BE12" i="28"/>
  <c r="BD12" i="28"/>
  <c r="BC12" i="28"/>
  <c r="BB12" i="28"/>
  <c r="BA12" i="28"/>
  <c r="AZ12" i="28"/>
  <c r="AY12" i="28"/>
  <c r="AX12" i="28"/>
  <c r="AW12" i="28"/>
  <c r="AV12" i="28"/>
  <c r="AU12" i="28"/>
  <c r="AT12" i="28"/>
  <c r="AS12" i="28"/>
  <c r="AR12" i="28"/>
  <c r="AQ12" i="28"/>
  <c r="AP12" i="28"/>
  <c r="AO12" i="28"/>
  <c r="AN12" i="28"/>
  <c r="AM12" i="28"/>
  <c r="AL12" i="28"/>
  <c r="C11" i="28" s="1"/>
  <c r="AK12" i="28"/>
  <c r="AJ12" i="28"/>
  <c r="AI12" i="28"/>
  <c r="AH12" i="28"/>
  <c r="AG12" i="28"/>
  <c r="AF12" i="28"/>
  <c r="AE12" i="28"/>
  <c r="AD12" i="28"/>
  <c r="AC12" i="28"/>
  <c r="AB12" i="28"/>
  <c r="AA12" i="28"/>
  <c r="Z12" i="28"/>
  <c r="Y12" i="28"/>
  <c r="X12" i="28"/>
  <c r="W12" i="28"/>
  <c r="V12" i="28"/>
  <c r="U12" i="28"/>
  <c r="T12" i="28"/>
  <c r="S12" i="28"/>
  <c r="R12" i="28"/>
  <c r="Q12" i="28"/>
  <c r="P12" i="28"/>
  <c r="O12" i="28"/>
  <c r="N12" i="28"/>
  <c r="BH11" i="28"/>
  <c r="BE11" i="28"/>
  <c r="BD11" i="28"/>
  <c r="BC11" i="28"/>
  <c r="BB11" i="28"/>
  <c r="BA11" i="28"/>
  <c r="AZ11" i="28"/>
  <c r="AY11" i="28"/>
  <c r="AX11" i="28"/>
  <c r="AW11" i="28"/>
  <c r="AV11" i="28"/>
  <c r="AU11" i="28"/>
  <c r="AT11" i="28"/>
  <c r="AS11" i="28"/>
  <c r="AR11" i="28"/>
  <c r="AQ11" i="28"/>
  <c r="AP11" i="28"/>
  <c r="AO11" i="28"/>
  <c r="AN11" i="28"/>
  <c r="AM11" i="28"/>
  <c r="AL11" i="28"/>
  <c r="C10" i="28" s="1"/>
  <c r="AK11" i="28"/>
  <c r="AJ11" i="28"/>
  <c r="AI11" i="28"/>
  <c r="AH11" i="28"/>
  <c r="AG11" i="28"/>
  <c r="AF11" i="28"/>
  <c r="AE11" i="28"/>
  <c r="AD11" i="28"/>
  <c r="AC11" i="28"/>
  <c r="AB11" i="28"/>
  <c r="AA11" i="28"/>
  <c r="Z11" i="28"/>
  <c r="Y11" i="28"/>
  <c r="X11" i="28"/>
  <c r="W11" i="28"/>
  <c r="V11" i="28"/>
  <c r="U11" i="28"/>
  <c r="T11" i="28"/>
  <c r="S11" i="28"/>
  <c r="R11" i="28"/>
  <c r="Q11" i="28"/>
  <c r="P11" i="28"/>
  <c r="O11" i="28"/>
  <c r="N11" i="28"/>
  <c r="BH10" i="28"/>
  <c r="D9" i="28" s="1"/>
  <c r="BE10" i="28"/>
  <c r="BD10" i="28"/>
  <c r="BC10" i="28"/>
  <c r="BB10" i="28"/>
  <c r="BA10" i="28"/>
  <c r="AZ10" i="28"/>
  <c r="AY10" i="28"/>
  <c r="AX10" i="28"/>
  <c r="AW10" i="28"/>
  <c r="AV10" i="28"/>
  <c r="AU10" i="28"/>
  <c r="AT10" i="28"/>
  <c r="AS10" i="28"/>
  <c r="AR10" i="28"/>
  <c r="AQ10" i="28"/>
  <c r="AP10" i="28"/>
  <c r="AO10" i="28"/>
  <c r="AN10" i="28"/>
  <c r="AM10" i="28"/>
  <c r="AL10" i="28"/>
  <c r="C9" i="28" s="1"/>
  <c r="AK10" i="28"/>
  <c r="AJ10" i="28"/>
  <c r="AI10" i="28"/>
  <c r="AH10" i="28"/>
  <c r="AG10" i="28"/>
  <c r="AF10" i="28"/>
  <c r="AE10" i="28"/>
  <c r="AD10" i="28"/>
  <c r="AC10" i="28"/>
  <c r="AB10" i="28"/>
  <c r="AA10" i="28"/>
  <c r="Z10" i="28"/>
  <c r="Y10" i="28"/>
  <c r="X10" i="28"/>
  <c r="W10" i="28"/>
  <c r="V10" i="28"/>
  <c r="U10" i="28"/>
  <c r="T10" i="28"/>
  <c r="S10" i="28"/>
  <c r="R10" i="28"/>
  <c r="Q10" i="28"/>
  <c r="P10" i="28"/>
  <c r="O10" i="28"/>
  <c r="N10" i="28"/>
  <c r="D10" i="28"/>
  <c r="BH9" i="28"/>
  <c r="D8" i="28" s="1"/>
  <c r="BE9" i="28"/>
  <c r="BD9" i="28"/>
  <c r="BC9" i="28"/>
  <c r="BB9" i="28"/>
  <c r="BA9" i="28"/>
  <c r="AZ9" i="28"/>
  <c r="AY9" i="28"/>
  <c r="AX9" i="28"/>
  <c r="AW9" i="28"/>
  <c r="AV9" i="28"/>
  <c r="AU9" i="28"/>
  <c r="AT9" i="28"/>
  <c r="AS9" i="28"/>
  <c r="AR9" i="28"/>
  <c r="AQ9" i="28"/>
  <c r="AP9" i="28"/>
  <c r="AO9" i="28"/>
  <c r="AN9" i="28"/>
  <c r="AM9" i="28"/>
  <c r="AL9" i="28"/>
  <c r="C8" i="28" s="1"/>
  <c r="AK9" i="28"/>
  <c r="AJ9" i="28"/>
  <c r="AI9" i="28"/>
  <c r="AH9" i="28"/>
  <c r="AG9" i="28"/>
  <c r="AF9" i="28"/>
  <c r="AE9" i="28"/>
  <c r="AD9" i="28"/>
  <c r="AC9" i="28"/>
  <c r="AB9" i="28"/>
  <c r="AA9" i="28"/>
  <c r="Z9" i="28"/>
  <c r="Y9" i="28"/>
  <c r="X9" i="28"/>
  <c r="W9" i="28"/>
  <c r="V9" i="28"/>
  <c r="U9" i="28"/>
  <c r="T9" i="28"/>
  <c r="S9" i="28"/>
  <c r="R9" i="28"/>
  <c r="Q9" i="28"/>
  <c r="P9" i="28"/>
  <c r="O9" i="28"/>
  <c r="N9" i="28"/>
  <c r="BH8" i="28"/>
  <c r="BE8" i="28"/>
  <c r="BD8" i="28"/>
  <c r="BC8" i="28"/>
  <c r="BB8" i="28"/>
  <c r="BA8" i="28"/>
  <c r="AZ8" i="28"/>
  <c r="AY8" i="28"/>
  <c r="AX8" i="28"/>
  <c r="AW8" i="28"/>
  <c r="AV8" i="28"/>
  <c r="AU8" i="28"/>
  <c r="AT8" i="28"/>
  <c r="AS8" i="28"/>
  <c r="AR8" i="28"/>
  <c r="AQ8" i="28"/>
  <c r="AP8" i="28"/>
  <c r="AO8" i="28"/>
  <c r="AN8" i="28"/>
  <c r="AM8" i="28"/>
  <c r="AL8" i="28"/>
  <c r="C7" i="28" s="1"/>
  <c r="AK8" i="28"/>
  <c r="AJ8" i="28"/>
  <c r="AI8" i="28"/>
  <c r="AH8" i="28"/>
  <c r="AG8" i="28"/>
  <c r="AF8" i="28"/>
  <c r="AE8" i="28"/>
  <c r="AD8" i="28"/>
  <c r="AC8" i="28"/>
  <c r="AB8" i="28"/>
  <c r="AA8" i="28"/>
  <c r="Z8" i="28"/>
  <c r="Y8" i="28"/>
  <c r="X8" i="28"/>
  <c r="W8" i="28"/>
  <c r="V8" i="28"/>
  <c r="U8" i="28"/>
  <c r="T8" i="28"/>
  <c r="S8" i="28"/>
  <c r="R8" i="28"/>
  <c r="Q8" i="28"/>
  <c r="P8" i="28"/>
  <c r="O8" i="28"/>
  <c r="N8" i="28"/>
  <c r="BH7" i="28"/>
  <c r="BE7" i="28"/>
  <c r="BD7" i="28"/>
  <c r="BC7" i="28"/>
  <c r="BB7" i="28"/>
  <c r="BA7" i="28"/>
  <c r="AZ7" i="28"/>
  <c r="AY7" i="28"/>
  <c r="AX7" i="28"/>
  <c r="AW7" i="28"/>
  <c r="AV7" i="28"/>
  <c r="AU7" i="28"/>
  <c r="AT7" i="28"/>
  <c r="AS7" i="28"/>
  <c r="AR7" i="28"/>
  <c r="AQ7" i="28"/>
  <c r="AP7" i="28"/>
  <c r="AO7" i="28"/>
  <c r="AN7" i="28"/>
  <c r="AM7" i="28"/>
  <c r="AL7" i="28"/>
  <c r="C6" i="28" s="1"/>
  <c r="AK7" i="28"/>
  <c r="AJ7" i="28"/>
  <c r="AI7" i="28"/>
  <c r="AH7" i="28"/>
  <c r="AG7" i="28"/>
  <c r="AF7" i="28"/>
  <c r="AE7" i="28"/>
  <c r="AD7" i="28"/>
  <c r="AC7" i="28"/>
  <c r="AB7" i="28"/>
  <c r="AA7" i="28"/>
  <c r="Z7" i="28"/>
  <c r="Y7" i="28"/>
  <c r="X7" i="28"/>
  <c r="W7" i="28"/>
  <c r="V7" i="28"/>
  <c r="U7" i="28"/>
  <c r="T7" i="28"/>
  <c r="S7" i="28"/>
  <c r="R7" i="28"/>
  <c r="Q7" i="28"/>
  <c r="P7" i="28"/>
  <c r="O7" i="28"/>
  <c r="N7" i="28"/>
  <c r="D7" i="28"/>
  <c r="BH6" i="28"/>
  <c r="D5" i="28" s="1"/>
  <c r="BE6" i="28"/>
  <c r="BD6" i="28"/>
  <c r="BC6" i="28"/>
  <c r="BB6" i="28"/>
  <c r="BA6" i="28"/>
  <c r="AZ6" i="28"/>
  <c r="AY6" i="28"/>
  <c r="AX6" i="28"/>
  <c r="AW6" i="28"/>
  <c r="AV6" i="28"/>
  <c r="AU6" i="28"/>
  <c r="AT6" i="28"/>
  <c r="AS6" i="28"/>
  <c r="AR6" i="28"/>
  <c r="AQ6" i="28"/>
  <c r="AP6" i="28"/>
  <c r="AO6" i="28"/>
  <c r="AN6" i="28"/>
  <c r="AM6" i="28"/>
  <c r="AL6" i="28"/>
  <c r="C5" i="28" s="1"/>
  <c r="AK6" i="28"/>
  <c r="AJ6" i="28"/>
  <c r="AI6" i="28"/>
  <c r="AH6" i="28"/>
  <c r="AG6" i="28"/>
  <c r="AF6" i="28"/>
  <c r="AE6" i="28"/>
  <c r="AD6" i="28"/>
  <c r="AC6" i="28"/>
  <c r="AB6" i="28"/>
  <c r="AA6" i="28"/>
  <c r="Z6" i="28"/>
  <c r="Y6" i="28"/>
  <c r="X6" i="28"/>
  <c r="W6" i="28"/>
  <c r="V6" i="28"/>
  <c r="U6" i="28"/>
  <c r="T6" i="28"/>
  <c r="S6" i="28"/>
  <c r="R6" i="28"/>
  <c r="Q6" i="28"/>
  <c r="P6" i="28"/>
  <c r="O6" i="28"/>
  <c r="N6" i="28"/>
  <c r="D6" i="28"/>
  <c r="BH5" i="28"/>
  <c r="D4" i="28" s="1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AQ5" i="28"/>
  <c r="AP5" i="28"/>
  <c r="AO5" i="28"/>
  <c r="AN5" i="28"/>
  <c r="AM5" i="28"/>
  <c r="AL5" i="28"/>
  <c r="C4" i="28" s="1"/>
  <c r="AK5" i="28"/>
  <c r="AJ5" i="28"/>
  <c r="AI5" i="28"/>
  <c r="AH5" i="28"/>
  <c r="AG5" i="28"/>
  <c r="AF5" i="28"/>
  <c r="AE5" i="28"/>
  <c r="AD5" i="28"/>
  <c r="AC5" i="28"/>
  <c r="AB5" i="28"/>
  <c r="AA5" i="28"/>
  <c r="Z5" i="28"/>
  <c r="Y5" i="28"/>
  <c r="X5" i="28"/>
  <c r="W5" i="28"/>
  <c r="V5" i="28"/>
  <c r="U5" i="28"/>
  <c r="T5" i="28"/>
  <c r="S5" i="28"/>
  <c r="R5" i="28"/>
  <c r="Q5" i="28"/>
  <c r="P5" i="28"/>
  <c r="O5" i="28"/>
  <c r="N5" i="28"/>
  <c r="BE4" i="28"/>
  <c r="BD4" i="28"/>
  <c r="BC4" i="28"/>
  <c r="BB4" i="28"/>
  <c r="BA4" i="28"/>
  <c r="AZ4" i="28"/>
  <c r="AY4" i="28"/>
  <c r="AX4" i="28"/>
  <c r="AW4" i="28"/>
  <c r="AV4" i="28"/>
  <c r="AU4" i="28"/>
  <c r="AT4" i="28"/>
  <c r="AS4" i="28"/>
  <c r="AR4" i="28"/>
  <c r="AQ4" i="28"/>
  <c r="AP4" i="28"/>
  <c r="AO4" i="28"/>
  <c r="AN4" i="28"/>
  <c r="AM4" i="28"/>
  <c r="AL4" i="28"/>
  <c r="AK4" i="28"/>
  <c r="AJ4" i="28"/>
  <c r="AI4" i="28"/>
  <c r="AH4" i="28"/>
  <c r="AG4" i="28"/>
  <c r="AF4" i="28"/>
  <c r="AE4" i="28"/>
  <c r="AD4" i="28"/>
  <c r="AC4" i="28"/>
  <c r="AB4" i="28"/>
  <c r="AA4" i="28"/>
  <c r="Z4" i="28"/>
  <c r="Y4" i="28"/>
  <c r="X4" i="28"/>
  <c r="W4" i="28"/>
  <c r="V4" i="28"/>
  <c r="U4" i="28"/>
  <c r="T4" i="28"/>
  <c r="S4" i="28"/>
  <c r="R4" i="28"/>
  <c r="Q4" i="28"/>
  <c r="P4" i="28"/>
  <c r="O4" i="28"/>
  <c r="N4" i="28"/>
  <c r="BH16" i="27"/>
  <c r="D15" i="27" s="1"/>
  <c r="BE16" i="27"/>
  <c r="BD16" i="27"/>
  <c r="BC16" i="27"/>
  <c r="BB16" i="27"/>
  <c r="BA16" i="27"/>
  <c r="AZ16" i="27"/>
  <c r="AY16" i="27"/>
  <c r="AX16" i="27"/>
  <c r="AW16" i="27"/>
  <c r="AV16" i="27"/>
  <c r="AU16" i="27"/>
  <c r="AT16" i="27"/>
  <c r="AS16" i="27"/>
  <c r="AR16" i="27"/>
  <c r="AQ16" i="27"/>
  <c r="AP16" i="27"/>
  <c r="AO16" i="27"/>
  <c r="AN16" i="27"/>
  <c r="AM16" i="27"/>
  <c r="AL16" i="27"/>
  <c r="AK16" i="27"/>
  <c r="C15" i="27" s="1"/>
  <c r="AJ16" i="27"/>
  <c r="AI16" i="27"/>
  <c r="AH16" i="27"/>
  <c r="AG16" i="27"/>
  <c r="AF16" i="27"/>
  <c r="AE16" i="27"/>
  <c r="AD16" i="27"/>
  <c r="AC16" i="27"/>
  <c r="AB16" i="27"/>
  <c r="AA16" i="27"/>
  <c r="Z16" i="27"/>
  <c r="Y16" i="27"/>
  <c r="X16" i="27"/>
  <c r="W16" i="27"/>
  <c r="V16" i="27"/>
  <c r="U16" i="27"/>
  <c r="T16" i="27"/>
  <c r="S16" i="27"/>
  <c r="R16" i="27"/>
  <c r="Q16" i="27"/>
  <c r="P16" i="27"/>
  <c r="O16" i="27"/>
  <c r="N16" i="27"/>
  <c r="BH15" i="27"/>
  <c r="D14" i="27" s="1"/>
  <c r="BE15" i="27"/>
  <c r="BD15" i="27"/>
  <c r="BC15" i="27"/>
  <c r="BB15" i="27"/>
  <c r="BA15" i="27"/>
  <c r="AZ15" i="27"/>
  <c r="AY15" i="27"/>
  <c r="AX15" i="27"/>
  <c r="AW15" i="27"/>
  <c r="AV15" i="27"/>
  <c r="AU15" i="27"/>
  <c r="AT15" i="27"/>
  <c r="AS15" i="27"/>
  <c r="AR15" i="27"/>
  <c r="AQ15" i="27"/>
  <c r="AP15" i="27"/>
  <c r="AO15" i="27"/>
  <c r="AN15" i="27"/>
  <c r="AM15" i="27"/>
  <c r="AL15" i="27"/>
  <c r="AK15" i="27"/>
  <c r="C14" i="27" s="1"/>
  <c r="AJ15" i="27"/>
  <c r="AI15" i="27"/>
  <c r="AH15" i="27"/>
  <c r="AG15" i="27"/>
  <c r="AF15" i="27"/>
  <c r="AE15" i="27"/>
  <c r="AD15" i="27"/>
  <c r="AC15" i="27"/>
  <c r="AB15" i="27"/>
  <c r="AA15" i="27"/>
  <c r="Z15" i="27"/>
  <c r="Y15" i="27"/>
  <c r="X15" i="27"/>
  <c r="W15" i="27"/>
  <c r="V15" i="27"/>
  <c r="U15" i="27"/>
  <c r="T15" i="27"/>
  <c r="S15" i="27"/>
  <c r="R15" i="27"/>
  <c r="Q15" i="27"/>
  <c r="P15" i="27"/>
  <c r="O15" i="27"/>
  <c r="N15" i="27"/>
  <c r="BH14" i="27"/>
  <c r="BE14" i="27"/>
  <c r="BD14" i="27"/>
  <c r="BC14" i="27"/>
  <c r="BB14" i="27"/>
  <c r="BA14" i="27"/>
  <c r="AZ14" i="27"/>
  <c r="AY14" i="27"/>
  <c r="AX14" i="27"/>
  <c r="AW14" i="27"/>
  <c r="AV14" i="27"/>
  <c r="AU14" i="27"/>
  <c r="AT14" i="27"/>
  <c r="AS14" i="27"/>
  <c r="AR14" i="27"/>
  <c r="AQ14" i="27"/>
  <c r="AP14" i="27"/>
  <c r="AO14" i="27"/>
  <c r="AN14" i="27"/>
  <c r="AM14" i="27"/>
  <c r="AL14" i="27"/>
  <c r="AK14" i="27"/>
  <c r="C13" i="27" s="1"/>
  <c r="AJ14" i="27"/>
  <c r="AI14" i="27"/>
  <c r="AH14" i="27"/>
  <c r="AG14" i="27"/>
  <c r="AF14" i="27"/>
  <c r="AE14" i="27"/>
  <c r="AD14" i="27"/>
  <c r="AC14" i="27"/>
  <c r="AB14" i="27"/>
  <c r="AA14" i="27"/>
  <c r="Z14" i="27"/>
  <c r="Y14" i="27"/>
  <c r="X14" i="27"/>
  <c r="W14" i="27"/>
  <c r="V14" i="27"/>
  <c r="U14" i="27"/>
  <c r="T14" i="27"/>
  <c r="S14" i="27"/>
  <c r="R14" i="27"/>
  <c r="Q14" i="27"/>
  <c r="P14" i="27"/>
  <c r="O14" i="27"/>
  <c r="N14" i="27"/>
  <c r="BH13" i="27"/>
  <c r="D12" i="27" s="1"/>
  <c r="BE13" i="27"/>
  <c r="BD13" i="27"/>
  <c r="BC13" i="27"/>
  <c r="BB13" i="27"/>
  <c r="BA13" i="27"/>
  <c r="AZ13" i="27"/>
  <c r="AY13" i="27"/>
  <c r="AX13" i="27"/>
  <c r="AW13" i="27"/>
  <c r="AV13" i="27"/>
  <c r="AU13" i="27"/>
  <c r="AT13" i="27"/>
  <c r="AS13" i="27"/>
  <c r="AR13" i="27"/>
  <c r="AQ13" i="27"/>
  <c r="AP13" i="27"/>
  <c r="AO13" i="27"/>
  <c r="AN13" i="27"/>
  <c r="AM13" i="27"/>
  <c r="AL13" i="27"/>
  <c r="AK13" i="27"/>
  <c r="C12" i="27" s="1"/>
  <c r="AJ13" i="27"/>
  <c r="AI13" i="27"/>
  <c r="AH13" i="27"/>
  <c r="AG13" i="27"/>
  <c r="AF13" i="27"/>
  <c r="AE13" i="27"/>
  <c r="AD13" i="27"/>
  <c r="AC13" i="27"/>
  <c r="AB13" i="27"/>
  <c r="AA13" i="27"/>
  <c r="Z13" i="27"/>
  <c r="Y13" i="27"/>
  <c r="X13" i="27"/>
  <c r="W13" i="27"/>
  <c r="V13" i="27"/>
  <c r="U13" i="27"/>
  <c r="T13" i="27"/>
  <c r="S13" i="27"/>
  <c r="R13" i="27"/>
  <c r="Q13" i="27"/>
  <c r="P13" i="27"/>
  <c r="O13" i="27"/>
  <c r="N13" i="27"/>
  <c r="D13" i="27"/>
  <c r="BH12" i="27"/>
  <c r="BE12" i="27"/>
  <c r="BD12" i="27"/>
  <c r="BC12" i="27"/>
  <c r="BB12" i="27"/>
  <c r="BA12" i="27"/>
  <c r="AZ12" i="27"/>
  <c r="AY12" i="27"/>
  <c r="AX12" i="27"/>
  <c r="AW12" i="27"/>
  <c r="AV12" i="27"/>
  <c r="AU12" i="27"/>
  <c r="AT12" i="27"/>
  <c r="AS12" i="27"/>
  <c r="AR12" i="27"/>
  <c r="AQ12" i="27"/>
  <c r="AP12" i="27"/>
  <c r="AO12" i="27"/>
  <c r="AN12" i="27"/>
  <c r="AM12" i="27"/>
  <c r="AL12" i="27"/>
  <c r="AK12" i="27"/>
  <c r="C11" i="27" s="1"/>
  <c r="AJ12" i="27"/>
  <c r="AI12" i="27"/>
  <c r="AH12" i="27"/>
  <c r="AG12" i="27"/>
  <c r="AF12" i="27"/>
  <c r="AE12" i="27"/>
  <c r="AD12" i="27"/>
  <c r="AC12" i="27"/>
  <c r="AB12" i="27"/>
  <c r="AA12" i="27"/>
  <c r="Z12" i="27"/>
  <c r="Y12" i="27"/>
  <c r="X12" i="27"/>
  <c r="W12" i="27"/>
  <c r="V12" i="27"/>
  <c r="U12" i="27"/>
  <c r="T12" i="27"/>
  <c r="S12" i="27"/>
  <c r="R12" i="27"/>
  <c r="Q12" i="27"/>
  <c r="P12" i="27"/>
  <c r="O12" i="27"/>
  <c r="N12" i="27"/>
  <c r="BH11" i="27"/>
  <c r="D10" i="27" s="1"/>
  <c r="BE11" i="27"/>
  <c r="BD11" i="27"/>
  <c r="BC11" i="27"/>
  <c r="BB11" i="27"/>
  <c r="BA11" i="27"/>
  <c r="AZ11" i="27"/>
  <c r="AY11" i="27"/>
  <c r="AX11" i="27"/>
  <c r="AW11" i="27"/>
  <c r="AV11" i="27"/>
  <c r="AU11" i="27"/>
  <c r="AT11" i="27"/>
  <c r="AS11" i="27"/>
  <c r="AR11" i="27"/>
  <c r="AQ11" i="27"/>
  <c r="AP11" i="27"/>
  <c r="AO11" i="27"/>
  <c r="AN11" i="27"/>
  <c r="AM11" i="27"/>
  <c r="AL11" i="27"/>
  <c r="AK11" i="27"/>
  <c r="C10" i="27" s="1"/>
  <c r="AJ11" i="27"/>
  <c r="AI11" i="27"/>
  <c r="AH11" i="27"/>
  <c r="AG11" i="27"/>
  <c r="AF11" i="27"/>
  <c r="AE11" i="27"/>
  <c r="AD11" i="27"/>
  <c r="AC11" i="27"/>
  <c r="AB11" i="27"/>
  <c r="AA11" i="27"/>
  <c r="Z11" i="27"/>
  <c r="Y11" i="27"/>
  <c r="X11" i="27"/>
  <c r="W11" i="27"/>
  <c r="V11" i="27"/>
  <c r="U11" i="27"/>
  <c r="T11" i="27"/>
  <c r="S11" i="27"/>
  <c r="R11" i="27"/>
  <c r="Q11" i="27"/>
  <c r="P11" i="27"/>
  <c r="O11" i="27"/>
  <c r="N11" i="27"/>
  <c r="D11" i="27"/>
  <c r="BH10" i="27"/>
  <c r="D9" i="27" s="1"/>
  <c r="BE10" i="27"/>
  <c r="BD10" i="27"/>
  <c r="BC10" i="27"/>
  <c r="BB10" i="27"/>
  <c r="BA10" i="27"/>
  <c r="AZ10" i="27"/>
  <c r="AY10" i="27"/>
  <c r="AX10" i="27"/>
  <c r="AW10" i="27"/>
  <c r="AV10" i="27"/>
  <c r="AU10" i="27"/>
  <c r="AT10" i="27"/>
  <c r="AS10" i="27"/>
  <c r="AR10" i="27"/>
  <c r="AQ10" i="27"/>
  <c r="AP10" i="27"/>
  <c r="AO10" i="27"/>
  <c r="AN10" i="27"/>
  <c r="AM10" i="27"/>
  <c r="AL10" i="27"/>
  <c r="AK10" i="27"/>
  <c r="C9" i="27" s="1"/>
  <c r="AJ10" i="27"/>
  <c r="AI10" i="27"/>
  <c r="AH10" i="27"/>
  <c r="AG10" i="27"/>
  <c r="AF10" i="27"/>
  <c r="AE10" i="27"/>
  <c r="AD10" i="27"/>
  <c r="AC10" i="27"/>
  <c r="AB10" i="27"/>
  <c r="AA10" i="27"/>
  <c r="Z10" i="27"/>
  <c r="Y10" i="27"/>
  <c r="X10" i="27"/>
  <c r="W10" i="27"/>
  <c r="V10" i="27"/>
  <c r="U10" i="27"/>
  <c r="T10" i="27"/>
  <c r="S10" i="27"/>
  <c r="R10" i="27"/>
  <c r="Q10" i="27"/>
  <c r="P10" i="27"/>
  <c r="O10" i="27"/>
  <c r="N10" i="27"/>
  <c r="BH9" i="27"/>
  <c r="BE9" i="27"/>
  <c r="BD9" i="27"/>
  <c r="BC9" i="27"/>
  <c r="BB9" i="27"/>
  <c r="BA9" i="27"/>
  <c r="AZ9" i="27"/>
  <c r="AY9" i="27"/>
  <c r="AX9" i="27"/>
  <c r="AW9" i="27"/>
  <c r="AV9" i="27"/>
  <c r="AU9" i="27"/>
  <c r="AT9" i="27"/>
  <c r="AS9" i="27"/>
  <c r="AR9" i="27"/>
  <c r="AQ9" i="27"/>
  <c r="AP9" i="27"/>
  <c r="AO9" i="27"/>
  <c r="AN9" i="27"/>
  <c r="AM9" i="27"/>
  <c r="AL9" i="27"/>
  <c r="AK9" i="27"/>
  <c r="C8" i="27" s="1"/>
  <c r="AJ9" i="27"/>
  <c r="AI9" i="27"/>
  <c r="AH9" i="27"/>
  <c r="AG9" i="27"/>
  <c r="AF9" i="27"/>
  <c r="AE9" i="27"/>
  <c r="AD9" i="27"/>
  <c r="AC9" i="27"/>
  <c r="AB9" i="27"/>
  <c r="AA9" i="27"/>
  <c r="Z9" i="27"/>
  <c r="Y9" i="27"/>
  <c r="X9" i="27"/>
  <c r="W9" i="27"/>
  <c r="V9" i="27"/>
  <c r="U9" i="27"/>
  <c r="T9" i="27"/>
  <c r="S9" i="27"/>
  <c r="R9" i="27"/>
  <c r="Q9" i="27"/>
  <c r="P9" i="27"/>
  <c r="O9" i="27"/>
  <c r="N9" i="27"/>
  <c r="BH8" i="27"/>
  <c r="D7" i="27" s="1"/>
  <c r="BE8" i="27"/>
  <c r="BD8" i="27"/>
  <c r="BC8" i="27"/>
  <c r="BB8" i="27"/>
  <c r="BA8" i="27"/>
  <c r="AZ8" i="27"/>
  <c r="AY8" i="27"/>
  <c r="AX8" i="27"/>
  <c r="AW8" i="27"/>
  <c r="AV8" i="27"/>
  <c r="AU8" i="27"/>
  <c r="AT8" i="27"/>
  <c r="AS8" i="27"/>
  <c r="AR8" i="27"/>
  <c r="AQ8" i="27"/>
  <c r="AP8" i="27"/>
  <c r="AO8" i="27"/>
  <c r="AN8" i="27"/>
  <c r="AM8" i="27"/>
  <c r="AL8" i="27"/>
  <c r="AK8" i="27"/>
  <c r="C7" i="27" s="1"/>
  <c r="AJ8" i="27"/>
  <c r="AI8" i="27"/>
  <c r="AH8" i="27"/>
  <c r="AG8" i="27"/>
  <c r="AF8" i="27"/>
  <c r="AE8" i="27"/>
  <c r="AD8" i="27"/>
  <c r="AC8" i="27"/>
  <c r="AB8" i="27"/>
  <c r="AA8" i="27"/>
  <c r="Z8" i="27"/>
  <c r="Y8" i="27"/>
  <c r="X8" i="27"/>
  <c r="W8" i="27"/>
  <c r="V8" i="27"/>
  <c r="U8" i="27"/>
  <c r="T8" i="27"/>
  <c r="S8" i="27"/>
  <c r="R8" i="27"/>
  <c r="Q8" i="27"/>
  <c r="P8" i="27"/>
  <c r="O8" i="27"/>
  <c r="N8" i="27"/>
  <c r="D8" i="27"/>
  <c r="BH7" i="27"/>
  <c r="D6" i="27" s="1"/>
  <c r="BE7" i="27"/>
  <c r="BD7" i="27"/>
  <c r="BC7" i="27"/>
  <c r="BB7" i="27"/>
  <c r="BA7" i="27"/>
  <c r="AZ7" i="27"/>
  <c r="AY7" i="27"/>
  <c r="AX7" i="27"/>
  <c r="AW7" i="27"/>
  <c r="AV7" i="27"/>
  <c r="AU7" i="27"/>
  <c r="AT7" i="27"/>
  <c r="AS7" i="27"/>
  <c r="AR7" i="27"/>
  <c r="AQ7" i="27"/>
  <c r="AP7" i="27"/>
  <c r="AO7" i="27"/>
  <c r="AN7" i="27"/>
  <c r="AM7" i="27"/>
  <c r="AL7" i="27"/>
  <c r="AK7" i="27"/>
  <c r="C6" i="27" s="1"/>
  <c r="AJ7" i="27"/>
  <c r="AI7" i="27"/>
  <c r="AH7" i="27"/>
  <c r="AG7" i="27"/>
  <c r="AF7" i="27"/>
  <c r="AE7" i="27"/>
  <c r="AD7" i="27"/>
  <c r="AC7" i="27"/>
  <c r="AB7" i="27"/>
  <c r="AA7" i="27"/>
  <c r="Z7" i="27"/>
  <c r="Y7" i="27"/>
  <c r="X7" i="27"/>
  <c r="W7" i="27"/>
  <c r="V7" i="27"/>
  <c r="U7" i="27"/>
  <c r="T7" i="27"/>
  <c r="S7" i="27"/>
  <c r="R7" i="27"/>
  <c r="Q7" i="27"/>
  <c r="P7" i="27"/>
  <c r="O7" i="27"/>
  <c r="N7" i="27"/>
  <c r="BH6" i="27"/>
  <c r="BE6" i="27"/>
  <c r="BD6" i="27"/>
  <c r="BC6" i="27"/>
  <c r="BB6" i="27"/>
  <c r="BA6" i="27"/>
  <c r="AZ6" i="27"/>
  <c r="AY6" i="27"/>
  <c r="AX6" i="27"/>
  <c r="AW6" i="27"/>
  <c r="AV6" i="27"/>
  <c r="AU6" i="27"/>
  <c r="AT6" i="27"/>
  <c r="AS6" i="27"/>
  <c r="AR6" i="27"/>
  <c r="AQ6" i="27"/>
  <c r="AP6" i="27"/>
  <c r="AO6" i="27"/>
  <c r="AN6" i="27"/>
  <c r="AM6" i="27"/>
  <c r="AL6" i="27"/>
  <c r="AK6" i="27"/>
  <c r="C5" i="27" s="1"/>
  <c r="AJ6" i="27"/>
  <c r="AI6" i="27"/>
  <c r="AH6" i="27"/>
  <c r="AG6" i="27"/>
  <c r="AF6" i="27"/>
  <c r="AE6" i="27"/>
  <c r="AD6" i="27"/>
  <c r="AC6" i="27"/>
  <c r="AB6" i="27"/>
  <c r="AA6" i="27"/>
  <c r="Z6" i="27"/>
  <c r="Y6" i="27"/>
  <c r="X6" i="27"/>
  <c r="W6" i="27"/>
  <c r="V6" i="27"/>
  <c r="U6" i="27"/>
  <c r="T6" i="27"/>
  <c r="S6" i="27"/>
  <c r="R6" i="27"/>
  <c r="Q6" i="27"/>
  <c r="P6" i="27"/>
  <c r="O6" i="27"/>
  <c r="N6" i="27"/>
  <c r="BH5" i="27"/>
  <c r="D4" i="27" s="1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AQ5" i="27"/>
  <c r="AP5" i="27"/>
  <c r="AO5" i="27"/>
  <c r="AN5" i="27"/>
  <c r="AM5" i="27"/>
  <c r="AL5" i="27"/>
  <c r="AK5" i="27"/>
  <c r="C4" i="27" s="1"/>
  <c r="AJ5" i="27"/>
  <c r="AI5" i="27"/>
  <c r="AH5" i="27"/>
  <c r="AG5" i="27"/>
  <c r="AF5" i="27"/>
  <c r="AE5" i="27"/>
  <c r="AD5" i="27"/>
  <c r="AC5" i="27"/>
  <c r="AB5" i="27"/>
  <c r="AA5" i="27"/>
  <c r="Z5" i="27"/>
  <c r="Y5" i="27"/>
  <c r="X5" i="27"/>
  <c r="W5" i="27"/>
  <c r="V5" i="27"/>
  <c r="U5" i="27"/>
  <c r="T5" i="27"/>
  <c r="S5" i="27"/>
  <c r="R5" i="27"/>
  <c r="Q5" i="27"/>
  <c r="P5" i="27"/>
  <c r="O5" i="27"/>
  <c r="N5" i="27"/>
  <c r="D5" i="27"/>
  <c r="BE4" i="27"/>
  <c r="BD4" i="27"/>
  <c r="BC4" i="27"/>
  <c r="BB4" i="27"/>
  <c r="BA4" i="27"/>
  <c r="AZ4" i="27"/>
  <c r="AY4" i="27"/>
  <c r="AX4" i="27"/>
  <c r="AW4" i="27"/>
  <c r="AV4" i="27"/>
  <c r="AU4" i="27"/>
  <c r="AT4" i="27"/>
  <c r="AS4" i="27"/>
  <c r="AR4" i="27"/>
  <c r="AQ4" i="27"/>
  <c r="AP4" i="27"/>
  <c r="AO4" i="27"/>
  <c r="AN4" i="27"/>
  <c r="AM4" i="27"/>
  <c r="AL4" i="27"/>
  <c r="AK4" i="27"/>
  <c r="AJ4" i="27"/>
  <c r="AI4" i="27"/>
  <c r="AH4" i="27"/>
  <c r="AG4" i="27"/>
  <c r="AF4" i="27"/>
  <c r="AE4" i="27"/>
  <c r="AD4" i="27"/>
  <c r="AC4" i="27"/>
  <c r="AB4" i="27"/>
  <c r="AA4" i="27"/>
  <c r="Z4" i="27"/>
  <c r="Y4" i="27"/>
  <c r="X4" i="27"/>
  <c r="W4" i="27"/>
  <c r="V4" i="27"/>
  <c r="U4" i="27"/>
  <c r="T4" i="27"/>
  <c r="S4" i="27"/>
  <c r="R4" i="27"/>
  <c r="Q4" i="27"/>
  <c r="P4" i="27"/>
  <c r="O4" i="27"/>
  <c r="N4" i="27"/>
  <c r="BH16" i="26"/>
  <c r="BE16" i="26"/>
  <c r="BD16" i="26"/>
  <c r="BC16" i="26"/>
  <c r="BB16" i="26"/>
  <c r="BA16" i="26"/>
  <c r="AZ16" i="26"/>
  <c r="AY16" i="26"/>
  <c r="AX16" i="26"/>
  <c r="AW16" i="26"/>
  <c r="AV16" i="26"/>
  <c r="AU16" i="26"/>
  <c r="AT16" i="26"/>
  <c r="AS16" i="26"/>
  <c r="AR16" i="26"/>
  <c r="AQ16" i="26"/>
  <c r="AP16" i="26"/>
  <c r="AO16" i="26"/>
  <c r="AN16" i="26"/>
  <c r="AM16" i="26"/>
  <c r="AL16" i="26"/>
  <c r="AK16" i="26"/>
  <c r="AJ16" i="26"/>
  <c r="C15" i="26" s="1"/>
  <c r="AI16" i="26"/>
  <c r="AH16" i="26"/>
  <c r="AG16" i="26"/>
  <c r="AF16" i="26"/>
  <c r="AE16" i="26"/>
  <c r="AD16" i="26"/>
  <c r="AC16" i="26"/>
  <c r="AB16" i="26"/>
  <c r="AA16" i="26"/>
  <c r="Z16" i="26"/>
  <c r="Y16" i="26"/>
  <c r="X16" i="26"/>
  <c r="W16" i="26"/>
  <c r="V16" i="26"/>
  <c r="U16" i="26"/>
  <c r="T16" i="26"/>
  <c r="S16" i="26"/>
  <c r="R16" i="26"/>
  <c r="Q16" i="26"/>
  <c r="P16" i="26"/>
  <c r="O16" i="26"/>
  <c r="N16" i="26"/>
  <c r="BH15" i="26"/>
  <c r="D14" i="26" s="1"/>
  <c r="BE15" i="26"/>
  <c r="BD15" i="26"/>
  <c r="BC15" i="26"/>
  <c r="BB15" i="26"/>
  <c r="BA15" i="26"/>
  <c r="AZ15" i="26"/>
  <c r="AY15" i="26"/>
  <c r="AX15" i="26"/>
  <c r="AW15" i="26"/>
  <c r="AV15" i="26"/>
  <c r="AU15" i="26"/>
  <c r="AT15" i="26"/>
  <c r="AS15" i="26"/>
  <c r="AR15" i="26"/>
  <c r="AQ15" i="26"/>
  <c r="AP15" i="26"/>
  <c r="AO15" i="26"/>
  <c r="AN15" i="26"/>
  <c r="AM15" i="26"/>
  <c r="AL15" i="26"/>
  <c r="AK15" i="26"/>
  <c r="AJ15" i="26"/>
  <c r="C14" i="26" s="1"/>
  <c r="AI15" i="26"/>
  <c r="AH15" i="26"/>
  <c r="AG15" i="26"/>
  <c r="AF15" i="26"/>
  <c r="AE15" i="26"/>
  <c r="AD15" i="26"/>
  <c r="AC15" i="26"/>
  <c r="AB15" i="26"/>
  <c r="AA15" i="26"/>
  <c r="Z15" i="26"/>
  <c r="Y15" i="26"/>
  <c r="X15" i="26"/>
  <c r="W15" i="26"/>
  <c r="V15" i="26"/>
  <c r="U15" i="26"/>
  <c r="T15" i="26"/>
  <c r="S15" i="26"/>
  <c r="R15" i="26"/>
  <c r="Q15" i="26"/>
  <c r="P15" i="26"/>
  <c r="O15" i="26"/>
  <c r="N15" i="26"/>
  <c r="D15" i="26"/>
  <c r="BH14" i="26"/>
  <c r="D13" i="26" s="1"/>
  <c r="BE14" i="26"/>
  <c r="BD14" i="26"/>
  <c r="BC14" i="26"/>
  <c r="BB14" i="26"/>
  <c r="BA14" i="26"/>
  <c r="AZ14" i="26"/>
  <c r="AY14" i="26"/>
  <c r="AX14" i="26"/>
  <c r="AW14" i="26"/>
  <c r="AV14" i="26"/>
  <c r="AU14" i="26"/>
  <c r="AT14" i="26"/>
  <c r="AS14" i="26"/>
  <c r="AR14" i="26"/>
  <c r="AQ14" i="26"/>
  <c r="AP14" i="26"/>
  <c r="AO14" i="26"/>
  <c r="AN14" i="26"/>
  <c r="AM14" i="26"/>
  <c r="AL14" i="26"/>
  <c r="AK14" i="26"/>
  <c r="AJ14" i="26"/>
  <c r="C13" i="26" s="1"/>
  <c r="AI14" i="26"/>
  <c r="AH14" i="26"/>
  <c r="AG14" i="26"/>
  <c r="AF14" i="26"/>
  <c r="AE14" i="26"/>
  <c r="AD14" i="26"/>
  <c r="AC14" i="26"/>
  <c r="AB14" i="26"/>
  <c r="AA14" i="26"/>
  <c r="Z14" i="26"/>
  <c r="Y14" i="26"/>
  <c r="X14" i="26"/>
  <c r="W14" i="26"/>
  <c r="V14" i="26"/>
  <c r="U14" i="26"/>
  <c r="T14" i="26"/>
  <c r="S14" i="26"/>
  <c r="R14" i="26"/>
  <c r="Q14" i="26"/>
  <c r="P14" i="26"/>
  <c r="O14" i="26"/>
  <c r="N14" i="26"/>
  <c r="BH13" i="26"/>
  <c r="D12" i="26" s="1"/>
  <c r="BE13" i="26"/>
  <c r="BD13" i="26"/>
  <c r="BC13" i="26"/>
  <c r="BB13" i="26"/>
  <c r="BA13" i="26"/>
  <c r="AZ13" i="26"/>
  <c r="AY13" i="26"/>
  <c r="AX13" i="26"/>
  <c r="AW13" i="26"/>
  <c r="AV13" i="26"/>
  <c r="AU13" i="26"/>
  <c r="AT13" i="26"/>
  <c r="AS13" i="26"/>
  <c r="AR13" i="26"/>
  <c r="AQ13" i="26"/>
  <c r="AP13" i="26"/>
  <c r="AO13" i="26"/>
  <c r="AN13" i="26"/>
  <c r="AM13" i="26"/>
  <c r="AL13" i="26"/>
  <c r="AK13" i="26"/>
  <c r="AJ13" i="26"/>
  <c r="C12" i="26" s="1"/>
  <c r="AI13" i="26"/>
  <c r="AH13" i="26"/>
  <c r="AG13" i="26"/>
  <c r="AF13" i="26"/>
  <c r="AE13" i="26"/>
  <c r="AD13" i="26"/>
  <c r="AC13" i="26"/>
  <c r="AB13" i="26"/>
  <c r="AA13" i="26"/>
  <c r="Z13" i="26"/>
  <c r="Y13" i="26"/>
  <c r="X13" i="26"/>
  <c r="W13" i="26"/>
  <c r="V13" i="26"/>
  <c r="U13" i="26"/>
  <c r="T13" i="26"/>
  <c r="S13" i="26"/>
  <c r="R13" i="26"/>
  <c r="Q13" i="26"/>
  <c r="P13" i="26"/>
  <c r="O13" i="26"/>
  <c r="N13" i="26"/>
  <c r="BH12" i="26"/>
  <c r="D11" i="26" s="1"/>
  <c r="BE12" i="26"/>
  <c r="BD12" i="26"/>
  <c r="BC12" i="26"/>
  <c r="BB12" i="26"/>
  <c r="BA12" i="26"/>
  <c r="AZ12" i="26"/>
  <c r="AY12" i="26"/>
  <c r="AX12" i="26"/>
  <c r="AW12" i="26"/>
  <c r="AV12" i="26"/>
  <c r="AU12" i="26"/>
  <c r="AT12" i="26"/>
  <c r="AS12" i="26"/>
  <c r="AR12" i="26"/>
  <c r="AQ12" i="26"/>
  <c r="AP12" i="26"/>
  <c r="AO12" i="26"/>
  <c r="AN12" i="26"/>
  <c r="AM12" i="26"/>
  <c r="AL12" i="26"/>
  <c r="AK12" i="26"/>
  <c r="AJ12" i="26"/>
  <c r="C11" i="26" s="1"/>
  <c r="AI12" i="26"/>
  <c r="AH12" i="26"/>
  <c r="AG12" i="26"/>
  <c r="AF12" i="26"/>
  <c r="AE12" i="26"/>
  <c r="AD12" i="26"/>
  <c r="AC12" i="26"/>
  <c r="AB12" i="26"/>
  <c r="AA12" i="26"/>
  <c r="Z12" i="26"/>
  <c r="Y12" i="26"/>
  <c r="X12" i="26"/>
  <c r="W12" i="26"/>
  <c r="V12" i="26"/>
  <c r="U12" i="26"/>
  <c r="T12" i="26"/>
  <c r="S12" i="26"/>
  <c r="R12" i="26"/>
  <c r="Q12" i="26"/>
  <c r="P12" i="26"/>
  <c r="O12" i="26"/>
  <c r="N12" i="26"/>
  <c r="BH11" i="26"/>
  <c r="D10" i="26" s="1"/>
  <c r="BE11" i="26"/>
  <c r="BD11" i="26"/>
  <c r="BC11" i="26"/>
  <c r="BB11" i="26"/>
  <c r="BA11" i="26"/>
  <c r="AZ11" i="26"/>
  <c r="AY11" i="26"/>
  <c r="AX11" i="26"/>
  <c r="AW11" i="26"/>
  <c r="AV11" i="26"/>
  <c r="AU11" i="26"/>
  <c r="AT11" i="26"/>
  <c r="AS11" i="26"/>
  <c r="AR11" i="26"/>
  <c r="AQ11" i="26"/>
  <c r="AP11" i="26"/>
  <c r="AO11" i="26"/>
  <c r="AN11" i="26"/>
  <c r="AM11" i="26"/>
  <c r="AL11" i="26"/>
  <c r="AK11" i="26"/>
  <c r="AJ11" i="26"/>
  <c r="C10" i="26" s="1"/>
  <c r="AI11" i="26"/>
  <c r="AH11" i="26"/>
  <c r="AG11" i="26"/>
  <c r="AF11" i="26"/>
  <c r="AE11" i="26"/>
  <c r="AD11" i="26"/>
  <c r="AC11" i="26"/>
  <c r="AB11" i="26"/>
  <c r="AA11" i="26"/>
  <c r="Z11" i="26"/>
  <c r="Y11" i="26"/>
  <c r="X11" i="26"/>
  <c r="W11" i="26"/>
  <c r="V11" i="26"/>
  <c r="U11" i="26"/>
  <c r="T11" i="26"/>
  <c r="S11" i="26"/>
  <c r="R11" i="26"/>
  <c r="Q11" i="26"/>
  <c r="P11" i="26"/>
  <c r="O11" i="26"/>
  <c r="N11" i="26"/>
  <c r="BH10" i="26"/>
  <c r="D9" i="26" s="1"/>
  <c r="BE10" i="26"/>
  <c r="BD10" i="26"/>
  <c r="BC10" i="26"/>
  <c r="BB10" i="26"/>
  <c r="BA10" i="26"/>
  <c r="AZ10" i="26"/>
  <c r="AY10" i="26"/>
  <c r="AX10" i="26"/>
  <c r="AW10" i="26"/>
  <c r="AV10" i="26"/>
  <c r="AU10" i="26"/>
  <c r="AT10" i="26"/>
  <c r="AS10" i="26"/>
  <c r="AR10" i="26"/>
  <c r="AQ10" i="26"/>
  <c r="AP10" i="26"/>
  <c r="AO10" i="26"/>
  <c r="AN10" i="26"/>
  <c r="AM10" i="26"/>
  <c r="AL10" i="26"/>
  <c r="AK10" i="26"/>
  <c r="AJ10" i="26"/>
  <c r="C9" i="26" s="1"/>
  <c r="AI10" i="26"/>
  <c r="AH10" i="26"/>
  <c r="AG10" i="26"/>
  <c r="AF10" i="26"/>
  <c r="AE10" i="26"/>
  <c r="AD10" i="26"/>
  <c r="AC10" i="26"/>
  <c r="AB10" i="26"/>
  <c r="AA10" i="26"/>
  <c r="Z10" i="26"/>
  <c r="Y10" i="26"/>
  <c r="X10" i="26"/>
  <c r="W10" i="26"/>
  <c r="V10" i="26"/>
  <c r="U10" i="26"/>
  <c r="T10" i="26"/>
  <c r="S10" i="26"/>
  <c r="R10" i="26"/>
  <c r="Q10" i="26"/>
  <c r="P10" i="26"/>
  <c r="O10" i="26"/>
  <c r="N10" i="26"/>
  <c r="BH9" i="26"/>
  <c r="D8" i="26" s="1"/>
  <c r="BE9" i="26"/>
  <c r="BD9" i="26"/>
  <c r="BC9" i="26"/>
  <c r="BB9" i="26"/>
  <c r="BA9" i="26"/>
  <c r="AZ9" i="26"/>
  <c r="AY9" i="26"/>
  <c r="AX9" i="26"/>
  <c r="AW9" i="26"/>
  <c r="AV9" i="26"/>
  <c r="AU9" i="26"/>
  <c r="AT9" i="26"/>
  <c r="AS9" i="26"/>
  <c r="AR9" i="26"/>
  <c r="AQ9" i="26"/>
  <c r="AP9" i="26"/>
  <c r="AO9" i="26"/>
  <c r="AN9" i="26"/>
  <c r="AM9" i="26"/>
  <c r="AL9" i="26"/>
  <c r="AK9" i="26"/>
  <c r="AJ9" i="26"/>
  <c r="C8" i="26" s="1"/>
  <c r="AI9" i="26"/>
  <c r="AH9" i="26"/>
  <c r="AG9" i="26"/>
  <c r="AF9" i="26"/>
  <c r="AE9" i="26"/>
  <c r="AD9" i="26"/>
  <c r="AC9" i="26"/>
  <c r="AB9" i="26"/>
  <c r="AA9" i="26"/>
  <c r="Z9" i="26"/>
  <c r="Y9" i="26"/>
  <c r="X9" i="26"/>
  <c r="W9" i="26"/>
  <c r="V9" i="26"/>
  <c r="U9" i="26"/>
  <c r="T9" i="26"/>
  <c r="S9" i="26"/>
  <c r="R9" i="26"/>
  <c r="Q9" i="26"/>
  <c r="P9" i="26"/>
  <c r="O9" i="26"/>
  <c r="N9" i="26"/>
  <c r="BH8" i="26"/>
  <c r="D7" i="26" s="1"/>
  <c r="BE8" i="26"/>
  <c r="BD8" i="26"/>
  <c r="BC8" i="26"/>
  <c r="BB8" i="26"/>
  <c r="BA8" i="26"/>
  <c r="AZ8" i="26"/>
  <c r="AY8" i="26"/>
  <c r="AX8" i="26"/>
  <c r="AW8" i="26"/>
  <c r="AV8" i="26"/>
  <c r="AU8" i="26"/>
  <c r="AT8" i="26"/>
  <c r="AS8" i="26"/>
  <c r="AR8" i="26"/>
  <c r="AQ8" i="26"/>
  <c r="AP8" i="26"/>
  <c r="AO8" i="26"/>
  <c r="AN8" i="26"/>
  <c r="AM8" i="26"/>
  <c r="AL8" i="26"/>
  <c r="AK8" i="26"/>
  <c r="AJ8" i="26"/>
  <c r="C7" i="26" s="1"/>
  <c r="AI8" i="26"/>
  <c r="AH8" i="26"/>
  <c r="AG8" i="26"/>
  <c r="AF8" i="26"/>
  <c r="AE8" i="26"/>
  <c r="AD8" i="26"/>
  <c r="AC8" i="26"/>
  <c r="AB8" i="26"/>
  <c r="AA8" i="26"/>
  <c r="Z8" i="26"/>
  <c r="Y8" i="26"/>
  <c r="X8" i="26"/>
  <c r="W8" i="26"/>
  <c r="V8" i="26"/>
  <c r="U8" i="26"/>
  <c r="T8" i="26"/>
  <c r="S8" i="26"/>
  <c r="R8" i="26"/>
  <c r="Q8" i="26"/>
  <c r="P8" i="26"/>
  <c r="O8" i="26"/>
  <c r="N8" i="26"/>
  <c r="BH7" i="26"/>
  <c r="D6" i="26" s="1"/>
  <c r="BE7" i="26"/>
  <c r="BD7" i="26"/>
  <c r="BC7" i="26"/>
  <c r="BB7" i="26"/>
  <c r="BA7" i="26"/>
  <c r="AZ7" i="26"/>
  <c r="AY7" i="26"/>
  <c r="AX7" i="26"/>
  <c r="AW7" i="26"/>
  <c r="AV7" i="26"/>
  <c r="AU7" i="26"/>
  <c r="AT7" i="26"/>
  <c r="AS7" i="26"/>
  <c r="AR7" i="26"/>
  <c r="AQ7" i="26"/>
  <c r="AP7" i="26"/>
  <c r="AO7" i="26"/>
  <c r="AN7" i="26"/>
  <c r="AM7" i="26"/>
  <c r="AL7" i="26"/>
  <c r="AK7" i="26"/>
  <c r="AJ7" i="26"/>
  <c r="C6" i="26" s="1"/>
  <c r="AI7" i="26"/>
  <c r="AH7" i="26"/>
  <c r="AG7" i="26"/>
  <c r="AF7" i="26"/>
  <c r="AE7" i="26"/>
  <c r="AD7" i="26"/>
  <c r="AC7" i="26"/>
  <c r="AB7" i="26"/>
  <c r="AA7" i="26"/>
  <c r="Z7" i="26"/>
  <c r="Y7" i="26"/>
  <c r="X7" i="26"/>
  <c r="W7" i="26"/>
  <c r="V7" i="26"/>
  <c r="U7" i="26"/>
  <c r="T7" i="26"/>
  <c r="S7" i="26"/>
  <c r="R7" i="26"/>
  <c r="Q7" i="26"/>
  <c r="P7" i="26"/>
  <c r="O7" i="26"/>
  <c r="N7" i="26"/>
  <c r="BH6" i="26"/>
  <c r="D5" i="26" s="1"/>
  <c r="BE6" i="26"/>
  <c r="BD6" i="26"/>
  <c r="BC6" i="26"/>
  <c r="BB6" i="26"/>
  <c r="BA6" i="26"/>
  <c r="AZ6" i="26"/>
  <c r="AY6" i="26"/>
  <c r="AX6" i="26"/>
  <c r="AW6" i="26"/>
  <c r="AV6" i="26"/>
  <c r="AU6" i="26"/>
  <c r="AT6" i="26"/>
  <c r="AS6" i="26"/>
  <c r="AR6" i="26"/>
  <c r="AQ6" i="26"/>
  <c r="AP6" i="26"/>
  <c r="AO6" i="26"/>
  <c r="AN6" i="26"/>
  <c r="AM6" i="26"/>
  <c r="AL6" i="26"/>
  <c r="AK6" i="26"/>
  <c r="AJ6" i="26"/>
  <c r="C5" i="26" s="1"/>
  <c r="AI6" i="26"/>
  <c r="AH6" i="26"/>
  <c r="AG6" i="26"/>
  <c r="AF6" i="26"/>
  <c r="AE6" i="26"/>
  <c r="AD6" i="26"/>
  <c r="AC6" i="26"/>
  <c r="AB6" i="26"/>
  <c r="AA6" i="26"/>
  <c r="Z6" i="26"/>
  <c r="Y6" i="26"/>
  <c r="X6" i="26"/>
  <c r="W6" i="26"/>
  <c r="V6" i="26"/>
  <c r="U6" i="26"/>
  <c r="T6" i="26"/>
  <c r="S6" i="26"/>
  <c r="R6" i="26"/>
  <c r="Q6" i="26"/>
  <c r="P6" i="26"/>
  <c r="O6" i="26"/>
  <c r="N6" i="26"/>
  <c r="BH5" i="26"/>
  <c r="D4" i="26" s="1"/>
  <c r="BE5" i="26"/>
  <c r="BD5" i="26"/>
  <c r="BC5" i="26"/>
  <c r="BB5" i="26"/>
  <c r="BA5" i="26"/>
  <c r="AZ5" i="26"/>
  <c r="AY5" i="26"/>
  <c r="AX5" i="26"/>
  <c r="AW5" i="26"/>
  <c r="AV5" i="26"/>
  <c r="AU5" i="26"/>
  <c r="AT5" i="26"/>
  <c r="AS5" i="26"/>
  <c r="AR5" i="26"/>
  <c r="AQ5" i="26"/>
  <c r="AP5" i="26"/>
  <c r="AO5" i="26"/>
  <c r="AN5" i="26"/>
  <c r="AM5" i="26"/>
  <c r="AL5" i="26"/>
  <c r="AK5" i="26"/>
  <c r="AJ5" i="26"/>
  <c r="C4" i="26" s="1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BE4" i="26"/>
  <c r="BD4" i="26"/>
  <c r="BC4" i="26"/>
  <c r="BB4" i="26"/>
  <c r="BA4" i="26"/>
  <c r="AZ4" i="26"/>
  <c r="AY4" i="26"/>
  <c r="AX4" i="26"/>
  <c r="AW4" i="26"/>
  <c r="AV4" i="26"/>
  <c r="AU4" i="26"/>
  <c r="AT4" i="26"/>
  <c r="AS4" i="26"/>
  <c r="AR4" i="26"/>
  <c r="AQ4" i="26"/>
  <c r="AP4" i="26"/>
  <c r="AO4" i="26"/>
  <c r="AN4" i="26"/>
  <c r="AM4" i="26"/>
  <c r="AL4" i="26"/>
  <c r="AK4" i="26"/>
  <c r="AJ4" i="26"/>
  <c r="AI4" i="26"/>
  <c r="AH4" i="26"/>
  <c r="AG4" i="26"/>
  <c r="AF4" i="26"/>
  <c r="AE4" i="26"/>
  <c r="AD4" i="26"/>
  <c r="AC4" i="26"/>
  <c r="AB4" i="26"/>
  <c r="AA4" i="26"/>
  <c r="Z4" i="26"/>
  <c r="Y4" i="26"/>
  <c r="X4" i="26"/>
  <c r="W4" i="26"/>
  <c r="V4" i="26"/>
  <c r="U4" i="26"/>
  <c r="T4" i="26"/>
  <c r="S4" i="26"/>
  <c r="R4" i="26"/>
  <c r="Q4" i="26"/>
  <c r="P4" i="26"/>
  <c r="O4" i="26"/>
  <c r="N4" i="26"/>
  <c r="BH16" i="25"/>
  <c r="D15" i="25" s="1"/>
  <c r="BE16" i="25"/>
  <c r="BD16" i="25"/>
  <c r="BC16" i="25"/>
  <c r="BB16" i="25"/>
  <c r="BA16" i="25"/>
  <c r="AZ16" i="25"/>
  <c r="AY16" i="25"/>
  <c r="AX16" i="25"/>
  <c r="AW16" i="25"/>
  <c r="AV16" i="25"/>
  <c r="AU16" i="25"/>
  <c r="AT16" i="25"/>
  <c r="AS16" i="25"/>
  <c r="AR16" i="25"/>
  <c r="AQ16" i="25"/>
  <c r="AP16" i="25"/>
  <c r="AO16" i="25"/>
  <c r="AN16" i="25"/>
  <c r="AM16" i="25"/>
  <c r="AL16" i="25"/>
  <c r="AK16" i="25"/>
  <c r="AJ16" i="25"/>
  <c r="AI16" i="25"/>
  <c r="C15" i="25" s="1"/>
  <c r="AH16" i="25"/>
  <c r="AG16" i="25"/>
  <c r="AF16" i="25"/>
  <c r="AE16" i="25"/>
  <c r="AD16" i="25"/>
  <c r="AC16" i="25"/>
  <c r="AB16" i="25"/>
  <c r="AA16" i="25"/>
  <c r="Z16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BH15" i="25"/>
  <c r="BE15" i="25"/>
  <c r="BD15" i="25"/>
  <c r="BC15" i="25"/>
  <c r="BB15" i="25"/>
  <c r="BA15" i="25"/>
  <c r="AZ15" i="25"/>
  <c r="AY15" i="25"/>
  <c r="AX15" i="25"/>
  <c r="AW15" i="25"/>
  <c r="AV15" i="25"/>
  <c r="AU15" i="25"/>
  <c r="AT15" i="25"/>
  <c r="AS15" i="25"/>
  <c r="AR15" i="25"/>
  <c r="AQ15" i="25"/>
  <c r="AP15" i="25"/>
  <c r="AO15" i="25"/>
  <c r="AN15" i="25"/>
  <c r="AM15" i="25"/>
  <c r="AL15" i="25"/>
  <c r="AK15" i="25"/>
  <c r="AJ15" i="25"/>
  <c r="AI15" i="25"/>
  <c r="C14" i="25" s="1"/>
  <c r="AH15" i="25"/>
  <c r="AG15" i="25"/>
  <c r="AF15" i="25"/>
  <c r="AE15" i="25"/>
  <c r="AD15" i="25"/>
  <c r="AC15" i="25"/>
  <c r="AB15" i="25"/>
  <c r="AA15" i="25"/>
  <c r="Z15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BH14" i="25"/>
  <c r="D13" i="25" s="1"/>
  <c r="BE14" i="25"/>
  <c r="BD14" i="25"/>
  <c r="BC14" i="25"/>
  <c r="BB14" i="25"/>
  <c r="BA14" i="25"/>
  <c r="AZ14" i="25"/>
  <c r="AY14" i="25"/>
  <c r="AX14" i="25"/>
  <c r="AW14" i="25"/>
  <c r="AV14" i="25"/>
  <c r="AU14" i="25"/>
  <c r="AT14" i="25"/>
  <c r="AS14" i="25"/>
  <c r="AR14" i="25"/>
  <c r="AQ14" i="25"/>
  <c r="AP14" i="25"/>
  <c r="AO14" i="25"/>
  <c r="AN14" i="25"/>
  <c r="AM14" i="25"/>
  <c r="AL14" i="25"/>
  <c r="AK14" i="25"/>
  <c r="AJ14" i="25"/>
  <c r="AI14" i="25"/>
  <c r="C13" i="25" s="1"/>
  <c r="AH14" i="25"/>
  <c r="AG14" i="25"/>
  <c r="AF14" i="25"/>
  <c r="AE14" i="25"/>
  <c r="AD14" i="25"/>
  <c r="AC14" i="25"/>
  <c r="AB14" i="25"/>
  <c r="AA14" i="25"/>
  <c r="Z14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D14" i="25"/>
  <c r="BH13" i="25"/>
  <c r="D12" i="25" s="1"/>
  <c r="BE13" i="25"/>
  <c r="BD13" i="25"/>
  <c r="BC13" i="25"/>
  <c r="BB13" i="25"/>
  <c r="BA13" i="25"/>
  <c r="AZ13" i="25"/>
  <c r="AY13" i="25"/>
  <c r="AX13" i="25"/>
  <c r="AW13" i="25"/>
  <c r="AV13" i="25"/>
  <c r="AU13" i="25"/>
  <c r="AT13" i="25"/>
  <c r="AS13" i="25"/>
  <c r="AR13" i="25"/>
  <c r="AQ13" i="25"/>
  <c r="AP13" i="25"/>
  <c r="AO13" i="25"/>
  <c r="AN13" i="25"/>
  <c r="AM13" i="25"/>
  <c r="AL13" i="25"/>
  <c r="AK13" i="25"/>
  <c r="AJ13" i="25"/>
  <c r="AI13" i="25"/>
  <c r="C12" i="25" s="1"/>
  <c r="AH13" i="25"/>
  <c r="AG13" i="25"/>
  <c r="AF13" i="25"/>
  <c r="AE13" i="25"/>
  <c r="AD13" i="25"/>
  <c r="AC13" i="25"/>
  <c r="AB13" i="25"/>
  <c r="AA13" i="25"/>
  <c r="Z13" i="25"/>
  <c r="Y13" i="25"/>
  <c r="X13" i="25"/>
  <c r="W13" i="25"/>
  <c r="V13" i="25"/>
  <c r="U13" i="25"/>
  <c r="T13" i="25"/>
  <c r="S13" i="25"/>
  <c r="R13" i="25"/>
  <c r="Q13" i="25"/>
  <c r="P13" i="25"/>
  <c r="O13" i="25"/>
  <c r="N13" i="25"/>
  <c r="BH12" i="25"/>
  <c r="BE12" i="25"/>
  <c r="BD12" i="25"/>
  <c r="BC12" i="25"/>
  <c r="BB12" i="25"/>
  <c r="BA12" i="25"/>
  <c r="AZ12" i="25"/>
  <c r="AY12" i="25"/>
  <c r="AX12" i="25"/>
  <c r="AW12" i="25"/>
  <c r="AV12" i="25"/>
  <c r="AU12" i="25"/>
  <c r="AT12" i="25"/>
  <c r="AS12" i="25"/>
  <c r="AR12" i="25"/>
  <c r="AQ12" i="25"/>
  <c r="AP12" i="25"/>
  <c r="AO12" i="25"/>
  <c r="AN12" i="25"/>
  <c r="AM12" i="25"/>
  <c r="AL12" i="25"/>
  <c r="AK12" i="25"/>
  <c r="AJ12" i="25"/>
  <c r="AI12" i="25"/>
  <c r="C11" i="25" s="1"/>
  <c r="AH12" i="25"/>
  <c r="AG12" i="25"/>
  <c r="AF12" i="25"/>
  <c r="AE12" i="25"/>
  <c r="AD12" i="25"/>
  <c r="AC12" i="25"/>
  <c r="AB12" i="25"/>
  <c r="AA12" i="25"/>
  <c r="Z12" i="25"/>
  <c r="Y12" i="25"/>
  <c r="X12" i="25"/>
  <c r="W12" i="25"/>
  <c r="V12" i="25"/>
  <c r="U12" i="25"/>
  <c r="T12" i="25"/>
  <c r="S12" i="25"/>
  <c r="R12" i="25"/>
  <c r="Q12" i="25"/>
  <c r="P12" i="25"/>
  <c r="O12" i="25"/>
  <c r="N12" i="25"/>
  <c r="BH11" i="25"/>
  <c r="D10" i="25" s="1"/>
  <c r="BE11" i="25"/>
  <c r="BD11" i="25"/>
  <c r="BC11" i="25"/>
  <c r="BB11" i="25"/>
  <c r="BA11" i="25"/>
  <c r="AZ11" i="25"/>
  <c r="AY11" i="25"/>
  <c r="AX11" i="25"/>
  <c r="AW11" i="25"/>
  <c r="AV11" i="25"/>
  <c r="AU11" i="25"/>
  <c r="AT11" i="25"/>
  <c r="AS11" i="25"/>
  <c r="AR11" i="25"/>
  <c r="AQ11" i="25"/>
  <c r="AP11" i="25"/>
  <c r="AO11" i="25"/>
  <c r="AN11" i="25"/>
  <c r="AM11" i="25"/>
  <c r="AL11" i="25"/>
  <c r="AK11" i="25"/>
  <c r="AJ11" i="25"/>
  <c r="AI11" i="25"/>
  <c r="C10" i="25" s="1"/>
  <c r="AH11" i="25"/>
  <c r="AG11" i="25"/>
  <c r="AF11" i="25"/>
  <c r="AE11" i="25"/>
  <c r="AD11" i="25"/>
  <c r="AC11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D11" i="25"/>
  <c r="BH10" i="25"/>
  <c r="BE10" i="25"/>
  <c r="BD10" i="25"/>
  <c r="BC10" i="25"/>
  <c r="BB10" i="25"/>
  <c r="BA10" i="25"/>
  <c r="AZ10" i="25"/>
  <c r="AY10" i="25"/>
  <c r="AX10" i="25"/>
  <c r="AW10" i="25"/>
  <c r="AV10" i="25"/>
  <c r="AU10" i="25"/>
  <c r="AT10" i="25"/>
  <c r="AS10" i="25"/>
  <c r="AR10" i="25"/>
  <c r="AQ10" i="25"/>
  <c r="AP10" i="25"/>
  <c r="AO10" i="25"/>
  <c r="AN10" i="25"/>
  <c r="AM10" i="25"/>
  <c r="AL10" i="25"/>
  <c r="AK10" i="25"/>
  <c r="AJ10" i="25"/>
  <c r="AI10" i="25"/>
  <c r="C9" i="25" s="1"/>
  <c r="AH10" i="25"/>
  <c r="AG10" i="25"/>
  <c r="AF10" i="25"/>
  <c r="AE10" i="25"/>
  <c r="AD10" i="25"/>
  <c r="AC10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BH9" i="25"/>
  <c r="D8" i="25" s="1"/>
  <c r="BE9" i="25"/>
  <c r="BD9" i="25"/>
  <c r="BC9" i="25"/>
  <c r="BB9" i="25"/>
  <c r="BA9" i="25"/>
  <c r="AZ9" i="25"/>
  <c r="AY9" i="25"/>
  <c r="AX9" i="25"/>
  <c r="AW9" i="25"/>
  <c r="AV9" i="25"/>
  <c r="AU9" i="25"/>
  <c r="AT9" i="25"/>
  <c r="AS9" i="25"/>
  <c r="AR9" i="25"/>
  <c r="AQ9" i="25"/>
  <c r="AP9" i="25"/>
  <c r="AO9" i="25"/>
  <c r="AN9" i="25"/>
  <c r="AM9" i="25"/>
  <c r="AL9" i="25"/>
  <c r="AK9" i="25"/>
  <c r="AJ9" i="25"/>
  <c r="AI9" i="25"/>
  <c r="C8" i="25" s="1"/>
  <c r="AH9" i="25"/>
  <c r="AG9" i="25"/>
  <c r="AF9" i="25"/>
  <c r="AE9" i="25"/>
  <c r="AD9" i="25"/>
  <c r="AC9" i="25"/>
  <c r="AB9" i="25"/>
  <c r="AA9" i="25"/>
  <c r="Z9" i="25"/>
  <c r="Y9" i="25"/>
  <c r="X9" i="25"/>
  <c r="W9" i="25"/>
  <c r="V9" i="25"/>
  <c r="U9" i="25"/>
  <c r="T9" i="25"/>
  <c r="S9" i="25"/>
  <c r="R9" i="25"/>
  <c r="Q9" i="25"/>
  <c r="P9" i="25"/>
  <c r="O9" i="25"/>
  <c r="N9" i="25"/>
  <c r="D9" i="25"/>
  <c r="BH8" i="25"/>
  <c r="D7" i="25" s="1"/>
  <c r="BE8" i="25"/>
  <c r="BD8" i="25"/>
  <c r="BC8" i="25"/>
  <c r="BB8" i="25"/>
  <c r="BA8" i="25"/>
  <c r="AZ8" i="25"/>
  <c r="AY8" i="25"/>
  <c r="AX8" i="25"/>
  <c r="AW8" i="25"/>
  <c r="AV8" i="25"/>
  <c r="AU8" i="25"/>
  <c r="AT8" i="25"/>
  <c r="AS8" i="25"/>
  <c r="AR8" i="25"/>
  <c r="AQ8" i="25"/>
  <c r="AP8" i="25"/>
  <c r="AO8" i="25"/>
  <c r="AN8" i="25"/>
  <c r="AM8" i="25"/>
  <c r="AL8" i="25"/>
  <c r="AK8" i="25"/>
  <c r="AJ8" i="25"/>
  <c r="AI8" i="25"/>
  <c r="C7" i="25" s="1"/>
  <c r="AH8" i="25"/>
  <c r="AG8" i="25"/>
  <c r="AF8" i="25"/>
  <c r="AE8" i="25"/>
  <c r="AD8" i="25"/>
  <c r="AC8" i="25"/>
  <c r="AB8" i="25"/>
  <c r="AA8" i="25"/>
  <c r="Z8" i="25"/>
  <c r="Y8" i="25"/>
  <c r="X8" i="25"/>
  <c r="W8" i="25"/>
  <c r="V8" i="25"/>
  <c r="U8" i="25"/>
  <c r="T8" i="25"/>
  <c r="S8" i="25"/>
  <c r="R8" i="25"/>
  <c r="Q8" i="25"/>
  <c r="P8" i="25"/>
  <c r="O8" i="25"/>
  <c r="N8" i="25"/>
  <c r="BH7" i="25"/>
  <c r="BE7" i="25"/>
  <c r="BD7" i="25"/>
  <c r="BC7" i="25"/>
  <c r="BB7" i="25"/>
  <c r="BA7" i="25"/>
  <c r="AZ7" i="25"/>
  <c r="AY7" i="25"/>
  <c r="AX7" i="25"/>
  <c r="AW7" i="25"/>
  <c r="AV7" i="25"/>
  <c r="AU7" i="25"/>
  <c r="AT7" i="25"/>
  <c r="AS7" i="25"/>
  <c r="AR7" i="25"/>
  <c r="AQ7" i="25"/>
  <c r="AP7" i="25"/>
  <c r="AO7" i="25"/>
  <c r="AN7" i="25"/>
  <c r="AM7" i="25"/>
  <c r="AL7" i="25"/>
  <c r="AK7" i="25"/>
  <c r="AJ7" i="25"/>
  <c r="AI7" i="25"/>
  <c r="C6" i="25" s="1"/>
  <c r="AH7" i="25"/>
  <c r="AG7" i="25"/>
  <c r="AF7" i="25"/>
  <c r="AE7" i="25"/>
  <c r="AD7" i="25"/>
  <c r="AC7" i="25"/>
  <c r="AB7" i="25"/>
  <c r="AA7" i="25"/>
  <c r="Z7" i="25"/>
  <c r="Y7" i="25"/>
  <c r="X7" i="25"/>
  <c r="W7" i="25"/>
  <c r="V7" i="25"/>
  <c r="U7" i="25"/>
  <c r="T7" i="25"/>
  <c r="S7" i="25"/>
  <c r="R7" i="25"/>
  <c r="Q7" i="25"/>
  <c r="P7" i="25"/>
  <c r="O7" i="25"/>
  <c r="N7" i="25"/>
  <c r="BH6" i="25"/>
  <c r="D5" i="25" s="1"/>
  <c r="BE6" i="25"/>
  <c r="BD6" i="25"/>
  <c r="BC6" i="25"/>
  <c r="BB6" i="25"/>
  <c r="BA6" i="25"/>
  <c r="AZ6" i="25"/>
  <c r="AY6" i="25"/>
  <c r="AX6" i="25"/>
  <c r="AW6" i="25"/>
  <c r="AV6" i="25"/>
  <c r="AU6" i="25"/>
  <c r="AT6" i="25"/>
  <c r="AS6" i="25"/>
  <c r="AR6" i="25"/>
  <c r="AQ6" i="25"/>
  <c r="AP6" i="25"/>
  <c r="AO6" i="25"/>
  <c r="AN6" i="25"/>
  <c r="AM6" i="25"/>
  <c r="AL6" i="25"/>
  <c r="AK6" i="25"/>
  <c r="AJ6" i="25"/>
  <c r="AI6" i="25"/>
  <c r="C5" i="25" s="1"/>
  <c r="AH6" i="25"/>
  <c r="AG6" i="25"/>
  <c r="AF6" i="25"/>
  <c r="AE6" i="25"/>
  <c r="AD6" i="25"/>
  <c r="AC6" i="25"/>
  <c r="AB6" i="25"/>
  <c r="AA6" i="25"/>
  <c r="Z6" i="25"/>
  <c r="Y6" i="25"/>
  <c r="X6" i="25"/>
  <c r="W6" i="25"/>
  <c r="V6" i="25"/>
  <c r="U6" i="25"/>
  <c r="T6" i="25"/>
  <c r="S6" i="25"/>
  <c r="R6" i="25"/>
  <c r="Q6" i="25"/>
  <c r="P6" i="25"/>
  <c r="O6" i="25"/>
  <c r="N6" i="25"/>
  <c r="D6" i="25"/>
  <c r="BH5" i="25"/>
  <c r="D4" i="25" s="1"/>
  <c r="BE5" i="25"/>
  <c r="BD5" i="25"/>
  <c r="BC5" i="25"/>
  <c r="BB5" i="25"/>
  <c r="BA5" i="25"/>
  <c r="AZ5" i="25"/>
  <c r="AY5" i="25"/>
  <c r="AX5" i="25"/>
  <c r="AW5" i="25"/>
  <c r="AV5" i="25"/>
  <c r="AU5" i="25"/>
  <c r="AT5" i="25"/>
  <c r="AS5" i="25"/>
  <c r="AR5" i="25"/>
  <c r="AQ5" i="25"/>
  <c r="AP5" i="25"/>
  <c r="AO5" i="25"/>
  <c r="AN5" i="25"/>
  <c r="AM5" i="25"/>
  <c r="AL5" i="25"/>
  <c r="AK5" i="25"/>
  <c r="AJ5" i="25"/>
  <c r="AI5" i="25"/>
  <c r="C4" i="25" s="1"/>
  <c r="AH5" i="25"/>
  <c r="AG5" i="25"/>
  <c r="AF5" i="25"/>
  <c r="AE5" i="25"/>
  <c r="AD5" i="25"/>
  <c r="AC5" i="25"/>
  <c r="AB5" i="25"/>
  <c r="AA5" i="25"/>
  <c r="Z5" i="25"/>
  <c r="Y5" i="25"/>
  <c r="X5" i="25"/>
  <c r="W5" i="25"/>
  <c r="V5" i="25"/>
  <c r="U5" i="25"/>
  <c r="T5" i="25"/>
  <c r="S5" i="25"/>
  <c r="R5" i="25"/>
  <c r="Q5" i="25"/>
  <c r="P5" i="25"/>
  <c r="O5" i="25"/>
  <c r="N5" i="25"/>
  <c r="BE4" i="25"/>
  <c r="BD4" i="25"/>
  <c r="BC4" i="25"/>
  <c r="BB4" i="25"/>
  <c r="BA4" i="25"/>
  <c r="AZ4" i="25"/>
  <c r="AY4" i="25"/>
  <c r="AX4" i="25"/>
  <c r="AW4" i="25"/>
  <c r="AV4" i="25"/>
  <c r="AU4" i="25"/>
  <c r="AT4" i="25"/>
  <c r="AS4" i="25"/>
  <c r="AR4" i="25"/>
  <c r="AQ4" i="25"/>
  <c r="AP4" i="25"/>
  <c r="AO4" i="25"/>
  <c r="AN4" i="25"/>
  <c r="AM4" i="25"/>
  <c r="AL4" i="25"/>
  <c r="AK4" i="25"/>
  <c r="AJ4" i="25"/>
  <c r="AI4" i="25"/>
  <c r="AH4" i="25"/>
  <c r="AG4" i="25"/>
  <c r="AF4" i="25"/>
  <c r="AE4" i="25"/>
  <c r="AD4" i="25"/>
  <c r="AC4" i="25"/>
  <c r="AB4" i="25"/>
  <c r="AA4" i="25"/>
  <c r="Z4" i="25"/>
  <c r="Y4" i="25"/>
  <c r="X4" i="25"/>
  <c r="W4" i="25"/>
  <c r="V4" i="25"/>
  <c r="U4" i="25"/>
  <c r="T4" i="25"/>
  <c r="S4" i="25"/>
  <c r="R4" i="25"/>
  <c r="Q4" i="25"/>
  <c r="P4" i="25"/>
  <c r="O4" i="25"/>
  <c r="N4" i="25"/>
  <c r="BH16" i="24"/>
  <c r="D15" i="24" s="1"/>
  <c r="BE16" i="24"/>
  <c r="BD16" i="24"/>
  <c r="BC16" i="24"/>
  <c r="BB16" i="24"/>
  <c r="BA16" i="24"/>
  <c r="AZ16" i="24"/>
  <c r="AY16" i="24"/>
  <c r="AX16" i="24"/>
  <c r="AW16" i="24"/>
  <c r="AV16" i="24"/>
  <c r="AU16" i="24"/>
  <c r="AT16" i="24"/>
  <c r="AS16" i="24"/>
  <c r="AR16" i="24"/>
  <c r="AQ16" i="24"/>
  <c r="AP16" i="24"/>
  <c r="AO16" i="24"/>
  <c r="AN16" i="24"/>
  <c r="AM16" i="24"/>
  <c r="AL16" i="24"/>
  <c r="AK16" i="24"/>
  <c r="AJ16" i="24"/>
  <c r="AI16" i="24"/>
  <c r="AH16" i="24"/>
  <c r="C15" i="24" s="1"/>
  <c r="AG16" i="24"/>
  <c r="AF16" i="24"/>
  <c r="AE16" i="24"/>
  <c r="AD16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BH15" i="24"/>
  <c r="D14" i="24" s="1"/>
  <c r="BE15" i="24"/>
  <c r="BD15" i="24"/>
  <c r="BC15" i="24"/>
  <c r="BB15" i="24"/>
  <c r="BA15" i="24"/>
  <c r="AZ15" i="24"/>
  <c r="AY15" i="24"/>
  <c r="AX15" i="24"/>
  <c r="AW15" i="24"/>
  <c r="AV15" i="24"/>
  <c r="AU15" i="24"/>
  <c r="AT15" i="24"/>
  <c r="AS15" i="24"/>
  <c r="AR15" i="24"/>
  <c r="AQ15" i="24"/>
  <c r="AP15" i="24"/>
  <c r="AO15" i="24"/>
  <c r="AN15" i="24"/>
  <c r="AM15" i="24"/>
  <c r="AL15" i="24"/>
  <c r="AK15" i="24"/>
  <c r="AJ15" i="24"/>
  <c r="AI15" i="24"/>
  <c r="AH15" i="24"/>
  <c r="C14" i="24" s="1"/>
  <c r="AG15" i="24"/>
  <c r="AF15" i="24"/>
  <c r="AE15" i="24"/>
  <c r="AD15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BH14" i="24"/>
  <c r="D13" i="24" s="1"/>
  <c r="BE14" i="24"/>
  <c r="BD14" i="24"/>
  <c r="BC14" i="24"/>
  <c r="BB14" i="24"/>
  <c r="BA14" i="24"/>
  <c r="AZ14" i="24"/>
  <c r="AY14" i="24"/>
  <c r="AX14" i="24"/>
  <c r="AW14" i="24"/>
  <c r="AV14" i="24"/>
  <c r="AU14" i="24"/>
  <c r="AT14" i="24"/>
  <c r="AS14" i="24"/>
  <c r="AR14" i="24"/>
  <c r="AQ14" i="24"/>
  <c r="AP14" i="24"/>
  <c r="AO14" i="24"/>
  <c r="AN14" i="24"/>
  <c r="AM14" i="24"/>
  <c r="AL14" i="24"/>
  <c r="AK14" i="24"/>
  <c r="AJ14" i="24"/>
  <c r="AI14" i="24"/>
  <c r="AH14" i="24"/>
  <c r="C13" i="24" s="1"/>
  <c r="AG14" i="24"/>
  <c r="AF14" i="24"/>
  <c r="AE14" i="24"/>
  <c r="AD14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BH13" i="24"/>
  <c r="D12" i="24" s="1"/>
  <c r="BE13" i="24"/>
  <c r="BD13" i="24"/>
  <c r="BC13" i="24"/>
  <c r="BB13" i="24"/>
  <c r="BA13" i="24"/>
  <c r="AZ13" i="24"/>
  <c r="AY13" i="24"/>
  <c r="AX13" i="24"/>
  <c r="AW13" i="24"/>
  <c r="AV13" i="24"/>
  <c r="AU13" i="24"/>
  <c r="AT13" i="24"/>
  <c r="AS13" i="24"/>
  <c r="AR13" i="24"/>
  <c r="AQ13" i="24"/>
  <c r="AP13" i="24"/>
  <c r="AO13" i="24"/>
  <c r="AN13" i="24"/>
  <c r="AM13" i="24"/>
  <c r="AL13" i="24"/>
  <c r="AK13" i="24"/>
  <c r="AJ13" i="24"/>
  <c r="AI13" i="24"/>
  <c r="AH13" i="24"/>
  <c r="C12" i="24" s="1"/>
  <c r="AG13" i="24"/>
  <c r="AF13" i="24"/>
  <c r="AE13" i="24"/>
  <c r="AD13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BH12" i="24"/>
  <c r="D11" i="24" s="1"/>
  <c r="BE12" i="24"/>
  <c r="BD12" i="24"/>
  <c r="BC12" i="24"/>
  <c r="BB12" i="24"/>
  <c r="BA12" i="24"/>
  <c r="AZ12" i="24"/>
  <c r="AY12" i="24"/>
  <c r="AX12" i="24"/>
  <c r="AW12" i="24"/>
  <c r="AV12" i="24"/>
  <c r="AU12" i="24"/>
  <c r="AT12" i="24"/>
  <c r="AS12" i="24"/>
  <c r="AR12" i="24"/>
  <c r="AQ12" i="24"/>
  <c r="AP12" i="24"/>
  <c r="AO12" i="24"/>
  <c r="AN12" i="24"/>
  <c r="AM12" i="24"/>
  <c r="AL12" i="24"/>
  <c r="AK12" i="24"/>
  <c r="AJ12" i="24"/>
  <c r="AI12" i="24"/>
  <c r="AH12" i="24"/>
  <c r="C11" i="24" s="1"/>
  <c r="AG12" i="24"/>
  <c r="AF12" i="24"/>
  <c r="AE12" i="24"/>
  <c r="AD12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BH11" i="24"/>
  <c r="D10" i="24" s="1"/>
  <c r="BE11" i="24"/>
  <c r="BD11" i="24"/>
  <c r="BC11" i="24"/>
  <c r="BB11" i="24"/>
  <c r="BA11" i="24"/>
  <c r="AZ11" i="24"/>
  <c r="AY11" i="24"/>
  <c r="AX11" i="24"/>
  <c r="AW11" i="24"/>
  <c r="AV11" i="24"/>
  <c r="AU11" i="24"/>
  <c r="AT11" i="24"/>
  <c r="AS11" i="24"/>
  <c r="AR11" i="24"/>
  <c r="AQ11" i="24"/>
  <c r="AP11" i="24"/>
  <c r="AO11" i="24"/>
  <c r="AN11" i="24"/>
  <c r="AM11" i="24"/>
  <c r="AL11" i="24"/>
  <c r="AK11" i="24"/>
  <c r="AJ11" i="24"/>
  <c r="AI11" i="24"/>
  <c r="AH11" i="24"/>
  <c r="C10" i="24" s="1"/>
  <c r="AG11" i="24"/>
  <c r="AF11" i="24"/>
  <c r="AE11" i="24"/>
  <c r="AD11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BH10" i="24"/>
  <c r="D9" i="24" s="1"/>
  <c r="BE10" i="24"/>
  <c r="BD10" i="24"/>
  <c r="BC10" i="24"/>
  <c r="BB10" i="24"/>
  <c r="BA10" i="24"/>
  <c r="AZ10" i="24"/>
  <c r="AY10" i="24"/>
  <c r="AX10" i="24"/>
  <c r="AW10" i="24"/>
  <c r="AV10" i="24"/>
  <c r="AU10" i="24"/>
  <c r="AT10" i="24"/>
  <c r="AS10" i="24"/>
  <c r="AR10" i="24"/>
  <c r="AQ10" i="24"/>
  <c r="AP10" i="24"/>
  <c r="AO10" i="24"/>
  <c r="AN10" i="24"/>
  <c r="AM10" i="24"/>
  <c r="AL10" i="24"/>
  <c r="AK10" i="24"/>
  <c r="AJ10" i="24"/>
  <c r="AI10" i="24"/>
  <c r="AH10" i="24"/>
  <c r="C9" i="24" s="1"/>
  <c r="AG10" i="24"/>
  <c r="AF10" i="24"/>
  <c r="AE10" i="24"/>
  <c r="AD10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BH9" i="24"/>
  <c r="D8" i="24" s="1"/>
  <c r="BE9" i="24"/>
  <c r="BD9" i="24"/>
  <c r="BC9" i="24"/>
  <c r="BB9" i="24"/>
  <c r="BA9" i="24"/>
  <c r="AZ9" i="24"/>
  <c r="AY9" i="24"/>
  <c r="AX9" i="24"/>
  <c r="AW9" i="24"/>
  <c r="AV9" i="24"/>
  <c r="AU9" i="24"/>
  <c r="AT9" i="24"/>
  <c r="AS9" i="24"/>
  <c r="AR9" i="24"/>
  <c r="AQ9" i="24"/>
  <c r="AP9" i="24"/>
  <c r="AO9" i="24"/>
  <c r="AN9" i="24"/>
  <c r="AM9" i="24"/>
  <c r="AL9" i="24"/>
  <c r="AK9" i="24"/>
  <c r="AJ9" i="24"/>
  <c r="AI9" i="24"/>
  <c r="AH9" i="24"/>
  <c r="C8" i="24" s="1"/>
  <c r="AG9" i="24"/>
  <c r="AF9" i="24"/>
  <c r="AE9" i="24"/>
  <c r="AD9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BH8" i="24"/>
  <c r="D7" i="24" s="1"/>
  <c r="BE8" i="24"/>
  <c r="BD8" i="24"/>
  <c r="BC8" i="24"/>
  <c r="BB8" i="24"/>
  <c r="BA8" i="24"/>
  <c r="AZ8" i="24"/>
  <c r="AY8" i="24"/>
  <c r="AX8" i="24"/>
  <c r="AW8" i="24"/>
  <c r="AV8" i="24"/>
  <c r="AU8" i="24"/>
  <c r="AT8" i="24"/>
  <c r="AS8" i="24"/>
  <c r="AR8" i="24"/>
  <c r="AQ8" i="24"/>
  <c r="AP8" i="24"/>
  <c r="AO8" i="24"/>
  <c r="AN8" i="24"/>
  <c r="AM8" i="24"/>
  <c r="AL8" i="24"/>
  <c r="AK8" i="24"/>
  <c r="AJ8" i="24"/>
  <c r="AI8" i="24"/>
  <c r="AH8" i="24"/>
  <c r="C7" i="24" s="1"/>
  <c r="AG8" i="24"/>
  <c r="AF8" i="24"/>
  <c r="AE8" i="24"/>
  <c r="AD8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BH7" i="24"/>
  <c r="D6" i="24" s="1"/>
  <c r="BE7" i="24"/>
  <c r="BD7" i="24"/>
  <c r="BC7" i="24"/>
  <c r="BB7" i="24"/>
  <c r="BA7" i="24"/>
  <c r="AZ7" i="24"/>
  <c r="AY7" i="24"/>
  <c r="AX7" i="24"/>
  <c r="AW7" i="24"/>
  <c r="AV7" i="24"/>
  <c r="AU7" i="24"/>
  <c r="AT7" i="24"/>
  <c r="AS7" i="24"/>
  <c r="AR7" i="24"/>
  <c r="AQ7" i="24"/>
  <c r="AP7" i="24"/>
  <c r="AO7" i="24"/>
  <c r="AN7" i="24"/>
  <c r="AM7" i="24"/>
  <c r="AL7" i="24"/>
  <c r="AK7" i="24"/>
  <c r="AJ7" i="24"/>
  <c r="AI7" i="24"/>
  <c r="AH7" i="24"/>
  <c r="C6" i="24" s="1"/>
  <c r="AG7" i="24"/>
  <c r="AF7" i="24"/>
  <c r="AE7" i="24"/>
  <c r="AD7" i="24"/>
  <c r="AC7" i="24"/>
  <c r="AB7" i="24"/>
  <c r="AA7" i="24"/>
  <c r="Z7" i="24"/>
  <c r="Y7" i="24"/>
  <c r="X7" i="24"/>
  <c r="W7" i="24"/>
  <c r="V7" i="24"/>
  <c r="U7" i="24"/>
  <c r="T7" i="24"/>
  <c r="S7" i="24"/>
  <c r="R7" i="24"/>
  <c r="Q7" i="24"/>
  <c r="P7" i="24"/>
  <c r="O7" i="24"/>
  <c r="N7" i="24"/>
  <c r="BH6" i="24"/>
  <c r="D5" i="24" s="1"/>
  <c r="BE6" i="24"/>
  <c r="BD6" i="24"/>
  <c r="BC6" i="24"/>
  <c r="BB6" i="24"/>
  <c r="BA6" i="24"/>
  <c r="AZ6" i="24"/>
  <c r="AY6" i="24"/>
  <c r="AX6" i="24"/>
  <c r="AW6" i="24"/>
  <c r="AV6" i="24"/>
  <c r="AU6" i="24"/>
  <c r="AT6" i="24"/>
  <c r="AS6" i="24"/>
  <c r="AR6" i="24"/>
  <c r="AQ6" i="24"/>
  <c r="AP6" i="24"/>
  <c r="AO6" i="24"/>
  <c r="AN6" i="24"/>
  <c r="AM6" i="24"/>
  <c r="AL6" i="24"/>
  <c r="AK6" i="24"/>
  <c r="AJ6" i="24"/>
  <c r="AI6" i="24"/>
  <c r="AH6" i="24"/>
  <c r="C5" i="24" s="1"/>
  <c r="AG6" i="24"/>
  <c r="AF6" i="24"/>
  <c r="AE6" i="24"/>
  <c r="AD6" i="24"/>
  <c r="AC6" i="24"/>
  <c r="AB6" i="24"/>
  <c r="AA6" i="24"/>
  <c r="Z6" i="24"/>
  <c r="Y6" i="24"/>
  <c r="X6" i="24"/>
  <c r="W6" i="24"/>
  <c r="V6" i="24"/>
  <c r="U6" i="24"/>
  <c r="T6" i="24"/>
  <c r="S6" i="24"/>
  <c r="R6" i="24"/>
  <c r="Q6" i="24"/>
  <c r="P6" i="24"/>
  <c r="O6" i="24"/>
  <c r="N6" i="24"/>
  <c r="BH5" i="24"/>
  <c r="D4" i="24" s="1"/>
  <c r="BE5" i="24"/>
  <c r="BD5" i="24"/>
  <c r="BC5" i="24"/>
  <c r="BB5" i="24"/>
  <c r="BA5" i="24"/>
  <c r="AZ5" i="24"/>
  <c r="AY5" i="24"/>
  <c r="AX5" i="24"/>
  <c r="AW5" i="24"/>
  <c r="AV5" i="24"/>
  <c r="AU5" i="24"/>
  <c r="AT5" i="24"/>
  <c r="AS5" i="24"/>
  <c r="AR5" i="24"/>
  <c r="AQ5" i="24"/>
  <c r="AP5" i="24"/>
  <c r="AO5" i="24"/>
  <c r="AN5" i="24"/>
  <c r="AM5" i="24"/>
  <c r="AL5" i="24"/>
  <c r="AK5" i="24"/>
  <c r="AJ5" i="24"/>
  <c r="AI5" i="24"/>
  <c r="AH5" i="24"/>
  <c r="C4" i="24" s="1"/>
  <c r="AG5" i="24"/>
  <c r="AF5" i="24"/>
  <c r="AE5" i="24"/>
  <c r="AD5" i="24"/>
  <c r="AC5" i="24"/>
  <c r="AB5" i="24"/>
  <c r="AA5" i="24"/>
  <c r="Z5" i="24"/>
  <c r="Y5" i="24"/>
  <c r="X5" i="24"/>
  <c r="W5" i="24"/>
  <c r="V5" i="24"/>
  <c r="U5" i="24"/>
  <c r="T5" i="24"/>
  <c r="S5" i="24"/>
  <c r="R5" i="24"/>
  <c r="Q5" i="24"/>
  <c r="P5" i="24"/>
  <c r="O5" i="24"/>
  <c r="N5" i="24"/>
  <c r="BE4" i="24"/>
  <c r="BD4" i="24"/>
  <c r="BC4" i="24"/>
  <c r="BB4" i="24"/>
  <c r="BA4" i="24"/>
  <c r="AZ4" i="24"/>
  <c r="AY4" i="24"/>
  <c r="AX4" i="24"/>
  <c r="AW4" i="24"/>
  <c r="AV4" i="24"/>
  <c r="AU4" i="24"/>
  <c r="AT4" i="24"/>
  <c r="AS4" i="24"/>
  <c r="AR4" i="24"/>
  <c r="AQ4" i="24"/>
  <c r="AP4" i="24"/>
  <c r="AO4" i="24"/>
  <c r="AN4" i="24"/>
  <c r="AM4" i="24"/>
  <c r="AL4" i="24"/>
  <c r="AK4" i="24"/>
  <c r="AJ4" i="24"/>
  <c r="AI4" i="24"/>
  <c r="AH4" i="24"/>
  <c r="AG4" i="24"/>
  <c r="AF4" i="24"/>
  <c r="AE4" i="24"/>
  <c r="AD4" i="24"/>
  <c r="AC4" i="24"/>
  <c r="AB4" i="24"/>
  <c r="AA4" i="24"/>
  <c r="Z4" i="24"/>
  <c r="Y4" i="24"/>
  <c r="X4" i="24"/>
  <c r="W4" i="24"/>
  <c r="V4" i="24"/>
  <c r="U4" i="24"/>
  <c r="T4" i="24"/>
  <c r="S4" i="24"/>
  <c r="R4" i="24"/>
  <c r="Q4" i="24"/>
  <c r="P4" i="24"/>
  <c r="O4" i="24"/>
  <c r="N4" i="24"/>
  <c r="BH16" i="23"/>
  <c r="D15" i="23" s="1"/>
  <c r="BE16" i="23"/>
  <c r="BD16" i="23"/>
  <c r="BC16" i="23"/>
  <c r="BB16" i="23"/>
  <c r="BA16" i="23"/>
  <c r="AZ16" i="23"/>
  <c r="AY16" i="23"/>
  <c r="AX16" i="23"/>
  <c r="AW16" i="23"/>
  <c r="AV16" i="23"/>
  <c r="AU16" i="23"/>
  <c r="AT16" i="23"/>
  <c r="AS16" i="23"/>
  <c r="AR16" i="23"/>
  <c r="AQ16" i="23"/>
  <c r="AP16" i="23"/>
  <c r="AO16" i="23"/>
  <c r="AN16" i="23"/>
  <c r="AM16" i="23"/>
  <c r="AL16" i="23"/>
  <c r="AK16" i="23"/>
  <c r="AJ16" i="23"/>
  <c r="AI16" i="23"/>
  <c r="AH16" i="23"/>
  <c r="AG16" i="23"/>
  <c r="C15" i="23" s="1"/>
  <c r="AF16" i="23"/>
  <c r="AE16" i="23"/>
  <c r="AD16" i="23"/>
  <c r="AC16" i="23"/>
  <c r="AB16" i="23"/>
  <c r="AA16" i="23"/>
  <c r="Z16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BH15" i="23"/>
  <c r="D14" i="23" s="1"/>
  <c r="BE15" i="23"/>
  <c r="BD15" i="23"/>
  <c r="BC15" i="23"/>
  <c r="BB15" i="23"/>
  <c r="BA15" i="23"/>
  <c r="AZ15" i="23"/>
  <c r="AY15" i="23"/>
  <c r="AX15" i="23"/>
  <c r="AW15" i="23"/>
  <c r="AV15" i="23"/>
  <c r="AU15" i="23"/>
  <c r="AT15" i="23"/>
  <c r="AS15" i="23"/>
  <c r="AR15" i="23"/>
  <c r="AQ15" i="23"/>
  <c r="AP15" i="23"/>
  <c r="AO15" i="23"/>
  <c r="AN15" i="23"/>
  <c r="AM15" i="23"/>
  <c r="AL15" i="23"/>
  <c r="AK15" i="23"/>
  <c r="AJ15" i="23"/>
  <c r="AI15" i="23"/>
  <c r="AH15" i="23"/>
  <c r="AG15" i="23"/>
  <c r="C14" i="23" s="1"/>
  <c r="AF15" i="23"/>
  <c r="AE15" i="23"/>
  <c r="AD15" i="23"/>
  <c r="AC15" i="23"/>
  <c r="AB15" i="23"/>
  <c r="AA15" i="23"/>
  <c r="Z15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BH14" i="23"/>
  <c r="D13" i="23" s="1"/>
  <c r="BE14" i="23"/>
  <c r="BD14" i="23"/>
  <c r="BC14" i="23"/>
  <c r="BB14" i="23"/>
  <c r="BA14" i="23"/>
  <c r="AZ14" i="23"/>
  <c r="AY14" i="23"/>
  <c r="AX14" i="23"/>
  <c r="AW14" i="23"/>
  <c r="AV14" i="23"/>
  <c r="AU14" i="23"/>
  <c r="AT14" i="23"/>
  <c r="AS14" i="23"/>
  <c r="AR14" i="23"/>
  <c r="AQ14" i="23"/>
  <c r="AP14" i="23"/>
  <c r="AO14" i="23"/>
  <c r="AN14" i="23"/>
  <c r="AM14" i="23"/>
  <c r="AL14" i="23"/>
  <c r="AK14" i="23"/>
  <c r="AJ14" i="23"/>
  <c r="AI14" i="23"/>
  <c r="AH14" i="23"/>
  <c r="AG14" i="23"/>
  <c r="C13" i="23" s="1"/>
  <c r="AF14" i="23"/>
  <c r="AE14" i="23"/>
  <c r="AD14" i="23"/>
  <c r="AC14" i="23"/>
  <c r="AB14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BH13" i="23"/>
  <c r="D12" i="23" s="1"/>
  <c r="BE13" i="23"/>
  <c r="BD13" i="23"/>
  <c r="BC13" i="23"/>
  <c r="BB13" i="23"/>
  <c r="BA13" i="23"/>
  <c r="AZ13" i="23"/>
  <c r="AY13" i="23"/>
  <c r="AX13" i="23"/>
  <c r="AW13" i="23"/>
  <c r="AV13" i="23"/>
  <c r="AU13" i="23"/>
  <c r="AT13" i="23"/>
  <c r="AS13" i="23"/>
  <c r="AR13" i="23"/>
  <c r="AQ13" i="23"/>
  <c r="AP13" i="23"/>
  <c r="AO13" i="23"/>
  <c r="AN13" i="23"/>
  <c r="AM13" i="23"/>
  <c r="AL13" i="23"/>
  <c r="AK13" i="23"/>
  <c r="AJ13" i="23"/>
  <c r="AI13" i="23"/>
  <c r="AH13" i="23"/>
  <c r="AG13" i="23"/>
  <c r="C12" i="23" s="1"/>
  <c r="AF13" i="23"/>
  <c r="AE13" i="23"/>
  <c r="AD13" i="23"/>
  <c r="AC13" i="23"/>
  <c r="AB13" i="23"/>
  <c r="AA13" i="23"/>
  <c r="Z13" i="23"/>
  <c r="Y13" i="23"/>
  <c r="X13" i="23"/>
  <c r="W13" i="23"/>
  <c r="V13" i="23"/>
  <c r="U13" i="23"/>
  <c r="T13" i="23"/>
  <c r="S13" i="23"/>
  <c r="R13" i="23"/>
  <c r="Q13" i="23"/>
  <c r="P13" i="23"/>
  <c r="O13" i="23"/>
  <c r="N13" i="23"/>
  <c r="BH12" i="23"/>
  <c r="D11" i="23" s="1"/>
  <c r="BE12" i="23"/>
  <c r="BD12" i="23"/>
  <c r="BC12" i="23"/>
  <c r="BB12" i="23"/>
  <c r="BA12" i="23"/>
  <c r="AZ12" i="23"/>
  <c r="AY12" i="23"/>
  <c r="AX12" i="23"/>
  <c r="AW12" i="23"/>
  <c r="AV12" i="23"/>
  <c r="AU12" i="23"/>
  <c r="AT12" i="23"/>
  <c r="AS12" i="23"/>
  <c r="AR12" i="23"/>
  <c r="AQ12" i="23"/>
  <c r="AP12" i="23"/>
  <c r="AO12" i="23"/>
  <c r="AN12" i="23"/>
  <c r="AM12" i="23"/>
  <c r="AL12" i="23"/>
  <c r="AK12" i="23"/>
  <c r="AJ12" i="23"/>
  <c r="AI12" i="23"/>
  <c r="AH12" i="23"/>
  <c r="AG12" i="23"/>
  <c r="C11" i="23" s="1"/>
  <c r="AF12" i="23"/>
  <c r="AE12" i="23"/>
  <c r="AD12" i="23"/>
  <c r="AC12" i="23"/>
  <c r="AB12" i="23"/>
  <c r="AA12" i="23"/>
  <c r="Z12" i="23"/>
  <c r="Y12" i="23"/>
  <c r="X12" i="23"/>
  <c r="W12" i="23"/>
  <c r="V12" i="23"/>
  <c r="U12" i="23"/>
  <c r="T12" i="23"/>
  <c r="S12" i="23"/>
  <c r="R12" i="23"/>
  <c r="Q12" i="23"/>
  <c r="P12" i="23"/>
  <c r="O12" i="23"/>
  <c r="N12" i="23"/>
  <c r="BH11" i="23"/>
  <c r="D10" i="23" s="1"/>
  <c r="BE11" i="23"/>
  <c r="BD11" i="23"/>
  <c r="BC11" i="23"/>
  <c r="BB11" i="23"/>
  <c r="BA11" i="23"/>
  <c r="AZ11" i="23"/>
  <c r="AY11" i="23"/>
  <c r="AX11" i="23"/>
  <c r="AW11" i="23"/>
  <c r="AV11" i="23"/>
  <c r="AU11" i="23"/>
  <c r="AT11" i="23"/>
  <c r="AS11" i="23"/>
  <c r="AR11" i="23"/>
  <c r="AQ11" i="23"/>
  <c r="AP11" i="23"/>
  <c r="AO11" i="23"/>
  <c r="AN11" i="23"/>
  <c r="AM11" i="23"/>
  <c r="AL11" i="23"/>
  <c r="AK11" i="23"/>
  <c r="AJ11" i="23"/>
  <c r="AI11" i="23"/>
  <c r="AH11" i="23"/>
  <c r="AG11" i="23"/>
  <c r="C10" i="23" s="1"/>
  <c r="AF11" i="23"/>
  <c r="AE11" i="23"/>
  <c r="AD11" i="23"/>
  <c r="AC11" i="23"/>
  <c r="AB11" i="23"/>
  <c r="AA11" i="23"/>
  <c r="Z11" i="23"/>
  <c r="Y11" i="23"/>
  <c r="X11" i="23"/>
  <c r="W11" i="23"/>
  <c r="V11" i="23"/>
  <c r="U11" i="23"/>
  <c r="T11" i="23"/>
  <c r="S11" i="23"/>
  <c r="R11" i="23"/>
  <c r="Q11" i="23"/>
  <c r="P11" i="23"/>
  <c r="O11" i="23"/>
  <c r="N11" i="23"/>
  <c r="BH10" i="23"/>
  <c r="BE10" i="23"/>
  <c r="BD10" i="23"/>
  <c r="BC10" i="23"/>
  <c r="BB10" i="23"/>
  <c r="BA10" i="23"/>
  <c r="AZ10" i="23"/>
  <c r="AY10" i="23"/>
  <c r="AX10" i="23"/>
  <c r="AW10" i="23"/>
  <c r="AV10" i="23"/>
  <c r="AU10" i="23"/>
  <c r="AT10" i="23"/>
  <c r="AS10" i="23"/>
  <c r="AR10" i="23"/>
  <c r="AQ10" i="23"/>
  <c r="AP10" i="23"/>
  <c r="AO10" i="23"/>
  <c r="AN10" i="23"/>
  <c r="AM10" i="23"/>
  <c r="AL10" i="23"/>
  <c r="AK10" i="23"/>
  <c r="AJ10" i="23"/>
  <c r="AI10" i="23"/>
  <c r="AH10" i="23"/>
  <c r="AG10" i="23"/>
  <c r="C9" i="23" s="1"/>
  <c r="AF10" i="23"/>
  <c r="AE10" i="23"/>
  <c r="AD10" i="23"/>
  <c r="AC10" i="23"/>
  <c r="AB10" i="23"/>
  <c r="AA10" i="23"/>
  <c r="Z10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BH9" i="23"/>
  <c r="D8" i="23" s="1"/>
  <c r="BE9" i="23"/>
  <c r="BD9" i="23"/>
  <c r="BC9" i="23"/>
  <c r="BB9" i="23"/>
  <c r="BA9" i="23"/>
  <c r="AZ9" i="23"/>
  <c r="AY9" i="23"/>
  <c r="AX9" i="23"/>
  <c r="AW9" i="23"/>
  <c r="AV9" i="23"/>
  <c r="AU9" i="23"/>
  <c r="AT9" i="23"/>
  <c r="AS9" i="23"/>
  <c r="AR9" i="23"/>
  <c r="AQ9" i="23"/>
  <c r="AP9" i="23"/>
  <c r="AO9" i="23"/>
  <c r="AN9" i="23"/>
  <c r="AM9" i="23"/>
  <c r="AL9" i="23"/>
  <c r="AK9" i="23"/>
  <c r="AJ9" i="23"/>
  <c r="AI9" i="23"/>
  <c r="AH9" i="23"/>
  <c r="AG9" i="23"/>
  <c r="C8" i="23" s="1"/>
  <c r="AF9" i="23"/>
  <c r="AE9" i="23"/>
  <c r="AD9" i="23"/>
  <c r="AC9" i="23"/>
  <c r="AB9" i="23"/>
  <c r="AA9" i="23"/>
  <c r="Z9" i="23"/>
  <c r="Y9" i="23"/>
  <c r="X9" i="23"/>
  <c r="W9" i="23"/>
  <c r="V9" i="23"/>
  <c r="U9" i="23"/>
  <c r="T9" i="23"/>
  <c r="S9" i="23"/>
  <c r="R9" i="23"/>
  <c r="Q9" i="23"/>
  <c r="P9" i="23"/>
  <c r="O9" i="23"/>
  <c r="N9" i="23"/>
  <c r="D9" i="23"/>
  <c r="BH8" i="23"/>
  <c r="D7" i="23" s="1"/>
  <c r="BE8" i="23"/>
  <c r="BD8" i="23"/>
  <c r="BC8" i="23"/>
  <c r="BB8" i="23"/>
  <c r="BA8" i="23"/>
  <c r="AZ8" i="23"/>
  <c r="AY8" i="23"/>
  <c r="AX8" i="23"/>
  <c r="AW8" i="23"/>
  <c r="AV8" i="23"/>
  <c r="AU8" i="23"/>
  <c r="AT8" i="23"/>
  <c r="AS8" i="23"/>
  <c r="AR8" i="23"/>
  <c r="AQ8" i="23"/>
  <c r="AP8" i="23"/>
  <c r="AO8" i="23"/>
  <c r="AN8" i="23"/>
  <c r="AM8" i="23"/>
  <c r="AL8" i="23"/>
  <c r="AK8" i="23"/>
  <c r="AJ8" i="23"/>
  <c r="AI8" i="23"/>
  <c r="AH8" i="23"/>
  <c r="AG8" i="23"/>
  <c r="C7" i="23" s="1"/>
  <c r="AF8" i="23"/>
  <c r="AE8" i="23"/>
  <c r="AD8" i="23"/>
  <c r="AC8" i="23"/>
  <c r="AB8" i="23"/>
  <c r="AA8" i="23"/>
  <c r="Z8" i="23"/>
  <c r="Y8" i="23"/>
  <c r="X8" i="23"/>
  <c r="W8" i="23"/>
  <c r="V8" i="23"/>
  <c r="U8" i="23"/>
  <c r="T8" i="23"/>
  <c r="S8" i="23"/>
  <c r="R8" i="23"/>
  <c r="Q8" i="23"/>
  <c r="P8" i="23"/>
  <c r="O8" i="23"/>
  <c r="N8" i="23"/>
  <c r="BH7" i="23"/>
  <c r="D6" i="23" s="1"/>
  <c r="BE7" i="23"/>
  <c r="BD7" i="23"/>
  <c r="BC7" i="23"/>
  <c r="BB7" i="23"/>
  <c r="BA7" i="23"/>
  <c r="AZ7" i="23"/>
  <c r="AY7" i="23"/>
  <c r="AX7" i="23"/>
  <c r="AW7" i="23"/>
  <c r="AV7" i="23"/>
  <c r="AU7" i="23"/>
  <c r="AT7" i="23"/>
  <c r="AS7" i="23"/>
  <c r="AR7" i="23"/>
  <c r="AQ7" i="23"/>
  <c r="AP7" i="23"/>
  <c r="AO7" i="23"/>
  <c r="AN7" i="23"/>
  <c r="AM7" i="23"/>
  <c r="AL7" i="23"/>
  <c r="AK7" i="23"/>
  <c r="AJ7" i="23"/>
  <c r="AI7" i="23"/>
  <c r="AH7" i="23"/>
  <c r="AG7" i="23"/>
  <c r="C6" i="23" s="1"/>
  <c r="AF7" i="23"/>
  <c r="AE7" i="23"/>
  <c r="AD7" i="23"/>
  <c r="AC7" i="23"/>
  <c r="AB7" i="23"/>
  <c r="AA7" i="23"/>
  <c r="Z7" i="23"/>
  <c r="Y7" i="23"/>
  <c r="X7" i="23"/>
  <c r="W7" i="23"/>
  <c r="V7" i="23"/>
  <c r="U7" i="23"/>
  <c r="T7" i="23"/>
  <c r="S7" i="23"/>
  <c r="R7" i="23"/>
  <c r="Q7" i="23"/>
  <c r="P7" i="23"/>
  <c r="O7" i="23"/>
  <c r="N7" i="23"/>
  <c r="BH6" i="23"/>
  <c r="BE6" i="23"/>
  <c r="BD6" i="23"/>
  <c r="BC6" i="23"/>
  <c r="BB6" i="23"/>
  <c r="BA6" i="23"/>
  <c r="AZ6" i="23"/>
  <c r="AY6" i="23"/>
  <c r="AX6" i="23"/>
  <c r="AW6" i="23"/>
  <c r="AV6" i="23"/>
  <c r="AU6" i="23"/>
  <c r="AT6" i="23"/>
  <c r="AS6" i="23"/>
  <c r="AR6" i="23"/>
  <c r="AQ6" i="23"/>
  <c r="AP6" i="23"/>
  <c r="AO6" i="23"/>
  <c r="AN6" i="23"/>
  <c r="AM6" i="23"/>
  <c r="AL6" i="23"/>
  <c r="AK6" i="23"/>
  <c r="AJ6" i="23"/>
  <c r="AI6" i="23"/>
  <c r="AH6" i="23"/>
  <c r="AG6" i="23"/>
  <c r="C5" i="23" s="1"/>
  <c r="AF6" i="23"/>
  <c r="AE6" i="23"/>
  <c r="AD6" i="23"/>
  <c r="AC6" i="23"/>
  <c r="AB6" i="23"/>
  <c r="AA6" i="23"/>
  <c r="Z6" i="23"/>
  <c r="Y6" i="23"/>
  <c r="X6" i="23"/>
  <c r="W6" i="23"/>
  <c r="V6" i="23"/>
  <c r="U6" i="23"/>
  <c r="T6" i="23"/>
  <c r="S6" i="23"/>
  <c r="R6" i="23"/>
  <c r="Q6" i="23"/>
  <c r="P6" i="23"/>
  <c r="O6" i="23"/>
  <c r="N6" i="23"/>
  <c r="BH5" i="23"/>
  <c r="D4" i="23" s="1"/>
  <c r="BE5" i="23"/>
  <c r="BD5" i="23"/>
  <c r="BC5" i="23"/>
  <c r="BB5" i="23"/>
  <c r="BA5" i="23"/>
  <c r="AZ5" i="23"/>
  <c r="AY5" i="23"/>
  <c r="AX5" i="23"/>
  <c r="AW5" i="23"/>
  <c r="AV5" i="23"/>
  <c r="AU5" i="23"/>
  <c r="AT5" i="23"/>
  <c r="AS5" i="23"/>
  <c r="AR5" i="23"/>
  <c r="AQ5" i="23"/>
  <c r="AP5" i="23"/>
  <c r="AO5" i="23"/>
  <c r="AN5" i="23"/>
  <c r="AM5" i="23"/>
  <c r="AL5" i="23"/>
  <c r="AK5" i="23"/>
  <c r="AJ5" i="23"/>
  <c r="AI5" i="23"/>
  <c r="AH5" i="23"/>
  <c r="AG5" i="23"/>
  <c r="C4" i="23" s="1"/>
  <c r="AF5" i="23"/>
  <c r="AE5" i="23"/>
  <c r="AD5" i="23"/>
  <c r="AC5" i="23"/>
  <c r="AB5" i="23"/>
  <c r="AA5" i="23"/>
  <c r="Z5" i="23"/>
  <c r="Y5" i="23"/>
  <c r="X5" i="23"/>
  <c r="W5" i="23"/>
  <c r="V5" i="23"/>
  <c r="U5" i="23"/>
  <c r="T5" i="23"/>
  <c r="S5" i="23"/>
  <c r="R5" i="23"/>
  <c r="Q5" i="23"/>
  <c r="P5" i="23"/>
  <c r="O5" i="23"/>
  <c r="N5" i="23"/>
  <c r="D5" i="23"/>
  <c r="BE4" i="23"/>
  <c r="BD4" i="23"/>
  <c r="BC4" i="23"/>
  <c r="BB4" i="23"/>
  <c r="BA4" i="23"/>
  <c r="AZ4" i="23"/>
  <c r="AY4" i="23"/>
  <c r="AX4" i="23"/>
  <c r="AW4" i="23"/>
  <c r="AV4" i="23"/>
  <c r="AU4" i="23"/>
  <c r="AT4" i="23"/>
  <c r="AS4" i="23"/>
  <c r="AR4" i="23"/>
  <c r="AQ4" i="23"/>
  <c r="AP4" i="23"/>
  <c r="AO4" i="23"/>
  <c r="AN4" i="23"/>
  <c r="AM4" i="23"/>
  <c r="AL4" i="23"/>
  <c r="AK4" i="23"/>
  <c r="AJ4" i="23"/>
  <c r="AI4" i="23"/>
  <c r="AH4" i="23"/>
  <c r="AG4" i="23"/>
  <c r="AF4" i="23"/>
  <c r="AE4" i="23"/>
  <c r="AD4" i="23"/>
  <c r="AC4" i="23"/>
  <c r="AB4" i="23"/>
  <c r="AA4" i="23"/>
  <c r="Z4" i="23"/>
  <c r="Y4" i="23"/>
  <c r="X4" i="23"/>
  <c r="W4" i="23"/>
  <c r="V4" i="23"/>
  <c r="U4" i="23"/>
  <c r="T4" i="23"/>
  <c r="S4" i="23"/>
  <c r="R4" i="23"/>
  <c r="Q4" i="23"/>
  <c r="P4" i="23"/>
  <c r="O4" i="23"/>
  <c r="N4" i="23"/>
  <c r="BH16" i="22"/>
  <c r="BE16" i="22"/>
  <c r="BD16" i="22"/>
  <c r="BC16" i="22"/>
  <c r="BB16" i="22"/>
  <c r="BA16" i="22"/>
  <c r="AZ16" i="22"/>
  <c r="AY16" i="22"/>
  <c r="AX16" i="22"/>
  <c r="AW16" i="22"/>
  <c r="AV16" i="22"/>
  <c r="AU16" i="22"/>
  <c r="AT16" i="22"/>
  <c r="AS16" i="22"/>
  <c r="AR16" i="22"/>
  <c r="AQ16" i="22"/>
  <c r="AP16" i="22"/>
  <c r="AO16" i="22"/>
  <c r="AN16" i="22"/>
  <c r="AM16" i="22"/>
  <c r="AL16" i="22"/>
  <c r="AK16" i="22"/>
  <c r="AJ16" i="22"/>
  <c r="AI16" i="22"/>
  <c r="AH16" i="22"/>
  <c r="AG16" i="22"/>
  <c r="AF16" i="22"/>
  <c r="C15" i="22" s="1"/>
  <c r="AE16" i="22"/>
  <c r="AD16" i="22"/>
  <c r="AC16" i="22"/>
  <c r="AB16" i="22"/>
  <c r="AA16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BH15" i="22"/>
  <c r="D14" i="22" s="1"/>
  <c r="BE15" i="22"/>
  <c r="BD15" i="22"/>
  <c r="BC15" i="22"/>
  <c r="BB15" i="22"/>
  <c r="BA15" i="22"/>
  <c r="AZ15" i="22"/>
  <c r="AY15" i="22"/>
  <c r="AX15" i="22"/>
  <c r="AW15" i="22"/>
  <c r="AV15" i="22"/>
  <c r="AU15" i="22"/>
  <c r="AT15" i="22"/>
  <c r="AS15" i="22"/>
  <c r="AR15" i="22"/>
  <c r="AQ15" i="22"/>
  <c r="AP15" i="22"/>
  <c r="AO15" i="22"/>
  <c r="AN15" i="22"/>
  <c r="AM15" i="22"/>
  <c r="AL15" i="22"/>
  <c r="AK15" i="22"/>
  <c r="AJ15" i="22"/>
  <c r="AI15" i="22"/>
  <c r="AH15" i="22"/>
  <c r="AG15" i="22"/>
  <c r="AF15" i="22"/>
  <c r="C14" i="22" s="1"/>
  <c r="AE15" i="22"/>
  <c r="AD15" i="22"/>
  <c r="AC15" i="22"/>
  <c r="AB15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D15" i="22"/>
  <c r="BH14" i="22"/>
  <c r="D13" i="22" s="1"/>
  <c r="BE14" i="22"/>
  <c r="BD14" i="22"/>
  <c r="BC14" i="22"/>
  <c r="BB14" i="22"/>
  <c r="BA14" i="22"/>
  <c r="AZ14" i="22"/>
  <c r="AY14" i="22"/>
  <c r="AX14" i="22"/>
  <c r="AW14" i="22"/>
  <c r="AV14" i="22"/>
  <c r="AU14" i="22"/>
  <c r="AT14" i="22"/>
  <c r="AS14" i="22"/>
  <c r="AR14" i="22"/>
  <c r="AQ14" i="22"/>
  <c r="AP14" i="22"/>
  <c r="AO14" i="22"/>
  <c r="AN14" i="22"/>
  <c r="AM14" i="22"/>
  <c r="AL14" i="22"/>
  <c r="AK14" i="22"/>
  <c r="AJ14" i="22"/>
  <c r="AI14" i="22"/>
  <c r="AH14" i="22"/>
  <c r="AG14" i="22"/>
  <c r="AF14" i="22"/>
  <c r="C13" i="22" s="1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BH13" i="22"/>
  <c r="BE13" i="22"/>
  <c r="BD13" i="22"/>
  <c r="BC13" i="22"/>
  <c r="BB13" i="22"/>
  <c r="BA13" i="22"/>
  <c r="AZ13" i="22"/>
  <c r="AY13" i="22"/>
  <c r="AX13" i="22"/>
  <c r="AW13" i="22"/>
  <c r="AV13" i="22"/>
  <c r="AU13" i="22"/>
  <c r="AT13" i="22"/>
  <c r="AS13" i="22"/>
  <c r="AR13" i="22"/>
  <c r="AQ13" i="22"/>
  <c r="AP13" i="22"/>
  <c r="AO13" i="22"/>
  <c r="AN13" i="22"/>
  <c r="AM13" i="22"/>
  <c r="AL13" i="22"/>
  <c r="AK13" i="22"/>
  <c r="AJ13" i="22"/>
  <c r="AI13" i="22"/>
  <c r="AH13" i="22"/>
  <c r="AG13" i="22"/>
  <c r="AF13" i="22"/>
  <c r="C12" i="22" s="1"/>
  <c r="AE13" i="22"/>
  <c r="AD13" i="22"/>
  <c r="AC13" i="22"/>
  <c r="AB13" i="22"/>
  <c r="AA13" i="22"/>
  <c r="Z13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BH12" i="22"/>
  <c r="D11" i="22" s="1"/>
  <c r="BE12" i="22"/>
  <c r="BD12" i="22"/>
  <c r="BC12" i="22"/>
  <c r="BB12" i="22"/>
  <c r="BA12" i="22"/>
  <c r="AZ12" i="22"/>
  <c r="AY12" i="22"/>
  <c r="AX12" i="22"/>
  <c r="AW12" i="22"/>
  <c r="AV12" i="22"/>
  <c r="AU12" i="22"/>
  <c r="AT12" i="22"/>
  <c r="AS12" i="22"/>
  <c r="AR12" i="22"/>
  <c r="AQ12" i="22"/>
  <c r="AP12" i="22"/>
  <c r="AO12" i="22"/>
  <c r="AN12" i="22"/>
  <c r="AM12" i="22"/>
  <c r="AL12" i="22"/>
  <c r="AK12" i="22"/>
  <c r="AJ12" i="22"/>
  <c r="AI12" i="22"/>
  <c r="AH12" i="22"/>
  <c r="AG12" i="22"/>
  <c r="AF12" i="22"/>
  <c r="C11" i="22" s="1"/>
  <c r="AE12" i="22"/>
  <c r="AD12" i="22"/>
  <c r="AC12" i="22"/>
  <c r="AB12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D12" i="22"/>
  <c r="BH11" i="22"/>
  <c r="D10" i="22" s="1"/>
  <c r="BE11" i="22"/>
  <c r="BD11" i="22"/>
  <c r="BC11" i="22"/>
  <c r="BB11" i="22"/>
  <c r="BA11" i="22"/>
  <c r="AZ11" i="22"/>
  <c r="AY11" i="22"/>
  <c r="AX11" i="22"/>
  <c r="AW11" i="22"/>
  <c r="AV11" i="22"/>
  <c r="AU11" i="22"/>
  <c r="AT11" i="22"/>
  <c r="AS11" i="22"/>
  <c r="AR11" i="22"/>
  <c r="AQ11" i="22"/>
  <c r="AP11" i="22"/>
  <c r="AO11" i="22"/>
  <c r="AN11" i="22"/>
  <c r="AM11" i="22"/>
  <c r="AL11" i="22"/>
  <c r="AK11" i="22"/>
  <c r="AJ11" i="22"/>
  <c r="AI11" i="22"/>
  <c r="AH11" i="22"/>
  <c r="AG11" i="22"/>
  <c r="AF11" i="22"/>
  <c r="C10" i="22" s="1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BH10" i="22"/>
  <c r="D9" i="22" s="1"/>
  <c r="BE10" i="22"/>
  <c r="BD10" i="22"/>
  <c r="BC10" i="22"/>
  <c r="BB10" i="22"/>
  <c r="BA10" i="22"/>
  <c r="AZ10" i="22"/>
  <c r="AY10" i="22"/>
  <c r="AX10" i="22"/>
  <c r="AW10" i="22"/>
  <c r="AV10" i="22"/>
  <c r="AU10" i="22"/>
  <c r="AT10" i="22"/>
  <c r="AS10" i="22"/>
  <c r="AR10" i="22"/>
  <c r="AQ10" i="22"/>
  <c r="AP10" i="22"/>
  <c r="AO10" i="22"/>
  <c r="AN10" i="22"/>
  <c r="AM10" i="22"/>
  <c r="AL10" i="22"/>
  <c r="AK10" i="22"/>
  <c r="AJ10" i="22"/>
  <c r="AI10" i="22"/>
  <c r="AH10" i="22"/>
  <c r="AG10" i="22"/>
  <c r="AF10" i="22"/>
  <c r="C9" i="22" s="1"/>
  <c r="AE10" i="22"/>
  <c r="AD10" i="22"/>
  <c r="AC10" i="22"/>
  <c r="AB10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BH9" i="22"/>
  <c r="D8" i="22" s="1"/>
  <c r="BE9" i="22"/>
  <c r="BD9" i="22"/>
  <c r="BC9" i="22"/>
  <c r="BB9" i="22"/>
  <c r="BA9" i="22"/>
  <c r="AZ9" i="22"/>
  <c r="AY9" i="22"/>
  <c r="AX9" i="22"/>
  <c r="AW9" i="22"/>
  <c r="AV9" i="22"/>
  <c r="AU9" i="22"/>
  <c r="AT9" i="22"/>
  <c r="AS9" i="22"/>
  <c r="AR9" i="22"/>
  <c r="AQ9" i="22"/>
  <c r="AP9" i="22"/>
  <c r="AO9" i="22"/>
  <c r="AN9" i="22"/>
  <c r="AM9" i="22"/>
  <c r="AL9" i="22"/>
  <c r="AK9" i="22"/>
  <c r="AJ9" i="22"/>
  <c r="AI9" i="22"/>
  <c r="AH9" i="22"/>
  <c r="AG9" i="22"/>
  <c r="AF9" i="22"/>
  <c r="C8" i="22" s="1"/>
  <c r="AE9" i="22"/>
  <c r="AD9" i="22"/>
  <c r="AC9" i="22"/>
  <c r="AB9" i="22"/>
  <c r="AA9" i="22"/>
  <c r="Z9" i="22"/>
  <c r="Y9" i="22"/>
  <c r="X9" i="22"/>
  <c r="W9" i="22"/>
  <c r="V9" i="22"/>
  <c r="U9" i="22"/>
  <c r="T9" i="22"/>
  <c r="S9" i="22"/>
  <c r="R9" i="22"/>
  <c r="Q9" i="22"/>
  <c r="P9" i="22"/>
  <c r="O9" i="22"/>
  <c r="N9" i="22"/>
  <c r="BH8" i="22"/>
  <c r="D7" i="22" s="1"/>
  <c r="BE8" i="22"/>
  <c r="BD8" i="22"/>
  <c r="BC8" i="22"/>
  <c r="BB8" i="22"/>
  <c r="BA8" i="22"/>
  <c r="AZ8" i="22"/>
  <c r="AY8" i="22"/>
  <c r="AX8" i="22"/>
  <c r="AW8" i="22"/>
  <c r="AV8" i="22"/>
  <c r="AU8" i="22"/>
  <c r="AT8" i="22"/>
  <c r="AS8" i="22"/>
  <c r="AR8" i="22"/>
  <c r="AQ8" i="22"/>
  <c r="AP8" i="22"/>
  <c r="AO8" i="22"/>
  <c r="AN8" i="22"/>
  <c r="AM8" i="22"/>
  <c r="AL8" i="22"/>
  <c r="AK8" i="22"/>
  <c r="AJ8" i="22"/>
  <c r="AI8" i="22"/>
  <c r="AH8" i="22"/>
  <c r="AG8" i="22"/>
  <c r="AF8" i="22"/>
  <c r="C7" i="22" s="1"/>
  <c r="AE8" i="22"/>
  <c r="AD8" i="22"/>
  <c r="AC8" i="22"/>
  <c r="AB8" i="22"/>
  <c r="AA8" i="22"/>
  <c r="Z8" i="22"/>
  <c r="Y8" i="22"/>
  <c r="X8" i="22"/>
  <c r="W8" i="22"/>
  <c r="V8" i="22"/>
  <c r="U8" i="22"/>
  <c r="T8" i="22"/>
  <c r="S8" i="22"/>
  <c r="R8" i="22"/>
  <c r="Q8" i="22"/>
  <c r="P8" i="22"/>
  <c r="O8" i="22"/>
  <c r="N8" i="22"/>
  <c r="BH7" i="22"/>
  <c r="D6" i="22" s="1"/>
  <c r="BE7" i="22"/>
  <c r="BD7" i="22"/>
  <c r="BC7" i="22"/>
  <c r="BB7" i="22"/>
  <c r="BA7" i="22"/>
  <c r="AZ7" i="22"/>
  <c r="AY7" i="22"/>
  <c r="AX7" i="22"/>
  <c r="AW7" i="22"/>
  <c r="AV7" i="22"/>
  <c r="AU7" i="22"/>
  <c r="AT7" i="22"/>
  <c r="AS7" i="22"/>
  <c r="AR7" i="22"/>
  <c r="AQ7" i="22"/>
  <c r="AP7" i="22"/>
  <c r="AO7" i="22"/>
  <c r="AN7" i="22"/>
  <c r="AM7" i="22"/>
  <c r="AL7" i="22"/>
  <c r="AK7" i="22"/>
  <c r="AJ7" i="22"/>
  <c r="AI7" i="22"/>
  <c r="AH7" i="22"/>
  <c r="AG7" i="22"/>
  <c r="AF7" i="22"/>
  <c r="C6" i="22" s="1"/>
  <c r="AE7" i="22"/>
  <c r="AD7" i="22"/>
  <c r="AC7" i="22"/>
  <c r="AB7" i="22"/>
  <c r="AA7" i="22"/>
  <c r="Z7" i="22"/>
  <c r="Y7" i="22"/>
  <c r="X7" i="22"/>
  <c r="W7" i="22"/>
  <c r="V7" i="22"/>
  <c r="U7" i="22"/>
  <c r="T7" i="22"/>
  <c r="S7" i="22"/>
  <c r="R7" i="22"/>
  <c r="Q7" i="22"/>
  <c r="P7" i="22"/>
  <c r="O7" i="22"/>
  <c r="N7" i="22"/>
  <c r="BH6" i="22"/>
  <c r="D5" i="22" s="1"/>
  <c r="BE6" i="22"/>
  <c r="BD6" i="22"/>
  <c r="BC6" i="22"/>
  <c r="BB6" i="22"/>
  <c r="BA6" i="22"/>
  <c r="AZ6" i="22"/>
  <c r="AY6" i="22"/>
  <c r="AX6" i="22"/>
  <c r="AW6" i="22"/>
  <c r="AV6" i="22"/>
  <c r="AU6" i="22"/>
  <c r="AT6" i="22"/>
  <c r="AS6" i="22"/>
  <c r="AR6" i="22"/>
  <c r="AQ6" i="22"/>
  <c r="AP6" i="22"/>
  <c r="AO6" i="22"/>
  <c r="AN6" i="22"/>
  <c r="AM6" i="22"/>
  <c r="AL6" i="22"/>
  <c r="AK6" i="22"/>
  <c r="AJ6" i="22"/>
  <c r="AI6" i="22"/>
  <c r="AH6" i="22"/>
  <c r="AG6" i="22"/>
  <c r="AF6" i="22"/>
  <c r="C5" i="22" s="1"/>
  <c r="AE6" i="22"/>
  <c r="AD6" i="22"/>
  <c r="AC6" i="22"/>
  <c r="AB6" i="22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BH5" i="22"/>
  <c r="D4" i="22" s="1"/>
  <c r="BE5" i="22"/>
  <c r="BD5" i="22"/>
  <c r="BC5" i="22"/>
  <c r="BB5" i="22"/>
  <c r="BA5" i="22"/>
  <c r="AZ5" i="22"/>
  <c r="AY5" i="22"/>
  <c r="AX5" i="22"/>
  <c r="AW5" i="22"/>
  <c r="AV5" i="22"/>
  <c r="AU5" i="22"/>
  <c r="AT5" i="22"/>
  <c r="AS5" i="22"/>
  <c r="AR5" i="22"/>
  <c r="AQ5" i="22"/>
  <c r="AP5" i="22"/>
  <c r="AO5" i="22"/>
  <c r="AN5" i="22"/>
  <c r="AM5" i="22"/>
  <c r="AL5" i="22"/>
  <c r="AK5" i="22"/>
  <c r="AJ5" i="22"/>
  <c r="AI5" i="22"/>
  <c r="AH5" i="22"/>
  <c r="AG5" i="22"/>
  <c r="AF5" i="22"/>
  <c r="C4" i="22" s="1"/>
  <c r="AE5" i="22"/>
  <c r="AD5" i="22"/>
  <c r="AC5" i="22"/>
  <c r="AB5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BE4" i="22"/>
  <c r="BD4" i="22"/>
  <c r="BC4" i="22"/>
  <c r="BB4" i="22"/>
  <c r="BA4" i="22"/>
  <c r="AZ4" i="22"/>
  <c r="AY4" i="22"/>
  <c r="AX4" i="22"/>
  <c r="AW4" i="22"/>
  <c r="AV4" i="22"/>
  <c r="AU4" i="22"/>
  <c r="AT4" i="22"/>
  <c r="AS4" i="22"/>
  <c r="AR4" i="22"/>
  <c r="AQ4" i="22"/>
  <c r="AP4" i="22"/>
  <c r="AO4" i="22"/>
  <c r="AN4" i="22"/>
  <c r="AM4" i="22"/>
  <c r="AL4" i="22"/>
  <c r="AK4" i="22"/>
  <c r="AJ4" i="22"/>
  <c r="AI4" i="22"/>
  <c r="AH4" i="22"/>
  <c r="AG4" i="22"/>
  <c r="AF4" i="22"/>
  <c r="AE4" i="22"/>
  <c r="AD4" i="22"/>
  <c r="AC4" i="22"/>
  <c r="AB4" i="22"/>
  <c r="AA4" i="22"/>
  <c r="Z4" i="22"/>
  <c r="Y4" i="22"/>
  <c r="X4" i="22"/>
  <c r="W4" i="22"/>
  <c r="V4" i="22"/>
  <c r="U4" i="22"/>
  <c r="T4" i="22"/>
  <c r="S4" i="22"/>
  <c r="R4" i="22"/>
  <c r="Q4" i="22"/>
  <c r="P4" i="22"/>
  <c r="O4" i="22"/>
  <c r="N4" i="22"/>
  <c r="BH16" i="21"/>
  <c r="BE16" i="21"/>
  <c r="BD16" i="21"/>
  <c r="BC16" i="21"/>
  <c r="BB16" i="21"/>
  <c r="BA16" i="21"/>
  <c r="AZ16" i="21"/>
  <c r="AY16" i="21"/>
  <c r="AX16" i="21"/>
  <c r="AW16" i="21"/>
  <c r="AV16" i="21"/>
  <c r="AU16" i="21"/>
  <c r="AT16" i="21"/>
  <c r="AS16" i="21"/>
  <c r="AR16" i="21"/>
  <c r="AQ16" i="21"/>
  <c r="AP16" i="21"/>
  <c r="AO16" i="21"/>
  <c r="AN16" i="21"/>
  <c r="AM16" i="21"/>
  <c r="AL16" i="21"/>
  <c r="AK16" i="21"/>
  <c r="AJ16" i="21"/>
  <c r="AI16" i="21"/>
  <c r="AH16" i="21"/>
  <c r="AG16" i="21"/>
  <c r="AF16" i="21"/>
  <c r="AE16" i="21"/>
  <c r="C15" i="21" s="1"/>
  <c r="AD16" i="21"/>
  <c r="AC16" i="21"/>
  <c r="AB16" i="21"/>
  <c r="AA16" i="21"/>
  <c r="Z16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BH15" i="21"/>
  <c r="BE15" i="21"/>
  <c r="BD15" i="21"/>
  <c r="BC15" i="21"/>
  <c r="BB15" i="21"/>
  <c r="BA15" i="21"/>
  <c r="AZ15" i="21"/>
  <c r="AY15" i="21"/>
  <c r="AX15" i="21"/>
  <c r="AW15" i="21"/>
  <c r="AV15" i="21"/>
  <c r="AU15" i="21"/>
  <c r="AT15" i="21"/>
  <c r="AS15" i="21"/>
  <c r="AR15" i="21"/>
  <c r="AQ15" i="21"/>
  <c r="AP15" i="21"/>
  <c r="AO15" i="21"/>
  <c r="AN15" i="21"/>
  <c r="AM15" i="21"/>
  <c r="AL15" i="21"/>
  <c r="AK15" i="21"/>
  <c r="AJ15" i="21"/>
  <c r="AI15" i="21"/>
  <c r="AH15" i="21"/>
  <c r="AG15" i="21"/>
  <c r="AF15" i="21"/>
  <c r="AE15" i="21"/>
  <c r="C14" i="21" s="1"/>
  <c r="AD15" i="21"/>
  <c r="AC15" i="21"/>
  <c r="AB15" i="21"/>
  <c r="AA15" i="21"/>
  <c r="Z15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D15" i="21"/>
  <c r="BH14" i="21"/>
  <c r="BE14" i="21"/>
  <c r="BD14" i="21"/>
  <c r="BC14" i="21"/>
  <c r="BB14" i="21"/>
  <c r="BA14" i="21"/>
  <c r="AZ14" i="21"/>
  <c r="AY14" i="21"/>
  <c r="AX14" i="21"/>
  <c r="AW14" i="21"/>
  <c r="AV14" i="21"/>
  <c r="AU14" i="21"/>
  <c r="AT14" i="21"/>
  <c r="AS14" i="21"/>
  <c r="AR14" i="21"/>
  <c r="AQ14" i="21"/>
  <c r="AP14" i="21"/>
  <c r="AO14" i="21"/>
  <c r="AN14" i="21"/>
  <c r="AM14" i="21"/>
  <c r="AL14" i="21"/>
  <c r="AK14" i="21"/>
  <c r="AJ14" i="21"/>
  <c r="AI14" i="21"/>
  <c r="AH14" i="21"/>
  <c r="AG14" i="21"/>
  <c r="AF14" i="21"/>
  <c r="AE14" i="21"/>
  <c r="C13" i="21" s="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D14" i="21"/>
  <c r="BH13" i="21"/>
  <c r="D12" i="21" s="1"/>
  <c r="BE13" i="21"/>
  <c r="BD13" i="21"/>
  <c r="BC13" i="21"/>
  <c r="BB13" i="21"/>
  <c r="BA13" i="21"/>
  <c r="AZ13" i="21"/>
  <c r="AY13" i="21"/>
  <c r="AX13" i="21"/>
  <c r="AW13" i="21"/>
  <c r="AV13" i="21"/>
  <c r="AU13" i="21"/>
  <c r="AT13" i="21"/>
  <c r="AS13" i="21"/>
  <c r="AR13" i="21"/>
  <c r="AQ13" i="21"/>
  <c r="AP13" i="21"/>
  <c r="AO13" i="21"/>
  <c r="AN13" i="21"/>
  <c r="AM13" i="21"/>
  <c r="AL13" i="21"/>
  <c r="AK13" i="21"/>
  <c r="AJ13" i="21"/>
  <c r="AI13" i="21"/>
  <c r="AH13" i="21"/>
  <c r="AG13" i="21"/>
  <c r="AF13" i="21"/>
  <c r="AE13" i="21"/>
  <c r="C12" i="21" s="1"/>
  <c r="AD13" i="21"/>
  <c r="AC13" i="21"/>
  <c r="AB13" i="21"/>
  <c r="AA13" i="21"/>
  <c r="Z13" i="21"/>
  <c r="Y13" i="21"/>
  <c r="X13" i="21"/>
  <c r="W13" i="21"/>
  <c r="V13" i="21"/>
  <c r="U13" i="21"/>
  <c r="T13" i="21"/>
  <c r="S13" i="21"/>
  <c r="R13" i="21"/>
  <c r="Q13" i="21"/>
  <c r="P13" i="21"/>
  <c r="O13" i="21"/>
  <c r="N13" i="21"/>
  <c r="D13" i="21"/>
  <c r="BH12" i="21"/>
  <c r="BE12" i="21"/>
  <c r="BD12" i="21"/>
  <c r="BC12" i="21"/>
  <c r="BB12" i="21"/>
  <c r="BA12" i="21"/>
  <c r="AZ12" i="21"/>
  <c r="AY12" i="21"/>
  <c r="AX12" i="21"/>
  <c r="AW12" i="21"/>
  <c r="AV12" i="21"/>
  <c r="AU12" i="21"/>
  <c r="AT12" i="21"/>
  <c r="AS12" i="21"/>
  <c r="AR12" i="21"/>
  <c r="AQ12" i="21"/>
  <c r="AP12" i="21"/>
  <c r="AO12" i="21"/>
  <c r="AN12" i="21"/>
  <c r="AM12" i="21"/>
  <c r="AL12" i="21"/>
  <c r="AK12" i="21"/>
  <c r="AJ12" i="21"/>
  <c r="AI12" i="21"/>
  <c r="AH12" i="21"/>
  <c r="AG12" i="21"/>
  <c r="AF12" i="21"/>
  <c r="AE12" i="21"/>
  <c r="C11" i="21" s="1"/>
  <c r="AD12" i="21"/>
  <c r="AC12" i="21"/>
  <c r="AB12" i="21"/>
  <c r="AA12" i="21"/>
  <c r="Z12" i="21"/>
  <c r="Y12" i="21"/>
  <c r="X12" i="21"/>
  <c r="W12" i="21"/>
  <c r="V12" i="21"/>
  <c r="U12" i="21"/>
  <c r="T12" i="21"/>
  <c r="S12" i="21"/>
  <c r="R12" i="21"/>
  <c r="Q12" i="21"/>
  <c r="P12" i="21"/>
  <c r="O12" i="21"/>
  <c r="N12" i="21"/>
  <c r="BH11" i="21"/>
  <c r="D10" i="21" s="1"/>
  <c r="BE11" i="21"/>
  <c r="BD11" i="21"/>
  <c r="BC11" i="21"/>
  <c r="BB11" i="21"/>
  <c r="BA11" i="21"/>
  <c r="AZ11" i="21"/>
  <c r="AY11" i="21"/>
  <c r="AX11" i="21"/>
  <c r="AW11" i="21"/>
  <c r="AV11" i="21"/>
  <c r="AU11" i="21"/>
  <c r="AT11" i="21"/>
  <c r="AS11" i="21"/>
  <c r="AR11" i="21"/>
  <c r="AQ11" i="21"/>
  <c r="AP11" i="21"/>
  <c r="AO11" i="21"/>
  <c r="AN11" i="21"/>
  <c r="AM11" i="21"/>
  <c r="AL11" i="21"/>
  <c r="AK11" i="21"/>
  <c r="AJ11" i="21"/>
  <c r="AI11" i="21"/>
  <c r="AH11" i="21"/>
  <c r="AG11" i="21"/>
  <c r="AF11" i="21"/>
  <c r="AE11" i="21"/>
  <c r="C10" i="21" s="1"/>
  <c r="AD11" i="21"/>
  <c r="AC11" i="21"/>
  <c r="AB11" i="21"/>
  <c r="AA11" i="21"/>
  <c r="Z11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D11" i="21"/>
  <c r="BH10" i="21"/>
  <c r="D9" i="21" s="1"/>
  <c r="BE10" i="21"/>
  <c r="BD10" i="21"/>
  <c r="BC10" i="21"/>
  <c r="BB10" i="21"/>
  <c r="BA10" i="21"/>
  <c r="AZ10" i="21"/>
  <c r="AY10" i="21"/>
  <c r="AX10" i="21"/>
  <c r="AW10" i="21"/>
  <c r="AV10" i="21"/>
  <c r="AU10" i="21"/>
  <c r="AT10" i="21"/>
  <c r="AS10" i="21"/>
  <c r="AR10" i="21"/>
  <c r="AQ10" i="21"/>
  <c r="AP10" i="21"/>
  <c r="AO10" i="21"/>
  <c r="AN10" i="21"/>
  <c r="AM10" i="21"/>
  <c r="AL10" i="21"/>
  <c r="AK10" i="21"/>
  <c r="AJ10" i="21"/>
  <c r="AI10" i="21"/>
  <c r="AH10" i="21"/>
  <c r="AG10" i="21"/>
  <c r="AF10" i="21"/>
  <c r="AE10" i="21"/>
  <c r="C9" i="21" s="1"/>
  <c r="AD10" i="21"/>
  <c r="AC10" i="21"/>
  <c r="AB10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BH9" i="21"/>
  <c r="D8" i="21" s="1"/>
  <c r="BE9" i="21"/>
  <c r="BD9" i="21"/>
  <c r="BC9" i="21"/>
  <c r="BB9" i="21"/>
  <c r="BA9" i="21"/>
  <c r="AZ9" i="21"/>
  <c r="AY9" i="21"/>
  <c r="AX9" i="21"/>
  <c r="AW9" i="21"/>
  <c r="AV9" i="21"/>
  <c r="AU9" i="21"/>
  <c r="AT9" i="21"/>
  <c r="AS9" i="21"/>
  <c r="AR9" i="21"/>
  <c r="AQ9" i="21"/>
  <c r="AP9" i="21"/>
  <c r="AO9" i="21"/>
  <c r="AN9" i="21"/>
  <c r="AM9" i="21"/>
  <c r="AL9" i="21"/>
  <c r="AK9" i="21"/>
  <c r="AJ9" i="21"/>
  <c r="AI9" i="21"/>
  <c r="AH9" i="21"/>
  <c r="AG9" i="21"/>
  <c r="AF9" i="21"/>
  <c r="AE9" i="21"/>
  <c r="C8" i="21" s="1"/>
  <c r="AD9" i="21"/>
  <c r="AC9" i="21"/>
  <c r="AB9" i="21"/>
  <c r="AA9" i="21"/>
  <c r="Z9" i="21"/>
  <c r="Y9" i="21"/>
  <c r="X9" i="21"/>
  <c r="W9" i="21"/>
  <c r="V9" i="21"/>
  <c r="U9" i="21"/>
  <c r="T9" i="21"/>
  <c r="S9" i="21"/>
  <c r="R9" i="21"/>
  <c r="Q9" i="21"/>
  <c r="P9" i="21"/>
  <c r="O9" i="21"/>
  <c r="N9" i="21"/>
  <c r="BH8" i="21"/>
  <c r="BE8" i="21"/>
  <c r="BD8" i="21"/>
  <c r="BC8" i="21"/>
  <c r="BB8" i="21"/>
  <c r="BA8" i="21"/>
  <c r="AZ8" i="21"/>
  <c r="AY8" i="21"/>
  <c r="AX8" i="21"/>
  <c r="AW8" i="21"/>
  <c r="AV8" i="21"/>
  <c r="AU8" i="21"/>
  <c r="AT8" i="21"/>
  <c r="AS8" i="21"/>
  <c r="AR8" i="21"/>
  <c r="AQ8" i="21"/>
  <c r="AP8" i="21"/>
  <c r="AO8" i="21"/>
  <c r="AN8" i="21"/>
  <c r="AM8" i="21"/>
  <c r="AL8" i="21"/>
  <c r="AK8" i="21"/>
  <c r="AJ8" i="21"/>
  <c r="AI8" i="21"/>
  <c r="AH8" i="21"/>
  <c r="AG8" i="21"/>
  <c r="AF8" i="21"/>
  <c r="AE8" i="21"/>
  <c r="C7" i="21" s="1"/>
  <c r="AD8" i="21"/>
  <c r="AC8" i="21"/>
  <c r="AB8" i="21"/>
  <c r="AA8" i="21"/>
  <c r="Z8" i="21"/>
  <c r="Y8" i="21"/>
  <c r="X8" i="21"/>
  <c r="W8" i="21"/>
  <c r="V8" i="21"/>
  <c r="U8" i="21"/>
  <c r="T8" i="21"/>
  <c r="S8" i="21"/>
  <c r="R8" i="21"/>
  <c r="Q8" i="21"/>
  <c r="P8" i="21"/>
  <c r="O8" i="21"/>
  <c r="N8" i="21"/>
  <c r="BH7" i="21"/>
  <c r="D6" i="21" s="1"/>
  <c r="BE7" i="21"/>
  <c r="BD7" i="21"/>
  <c r="BC7" i="21"/>
  <c r="BB7" i="21"/>
  <c r="BA7" i="21"/>
  <c r="AZ7" i="21"/>
  <c r="AY7" i="21"/>
  <c r="AX7" i="21"/>
  <c r="AW7" i="21"/>
  <c r="AV7" i="21"/>
  <c r="AU7" i="21"/>
  <c r="AT7" i="21"/>
  <c r="AS7" i="21"/>
  <c r="AR7" i="21"/>
  <c r="AQ7" i="21"/>
  <c r="AP7" i="21"/>
  <c r="AO7" i="21"/>
  <c r="AN7" i="21"/>
  <c r="AM7" i="21"/>
  <c r="AL7" i="21"/>
  <c r="AK7" i="21"/>
  <c r="AJ7" i="21"/>
  <c r="AI7" i="21"/>
  <c r="AH7" i="21"/>
  <c r="AG7" i="21"/>
  <c r="AF7" i="21"/>
  <c r="AE7" i="21"/>
  <c r="C6" i="21" s="1"/>
  <c r="AD7" i="21"/>
  <c r="AC7" i="21"/>
  <c r="AB7" i="21"/>
  <c r="AA7" i="21"/>
  <c r="Z7" i="21"/>
  <c r="Y7" i="21"/>
  <c r="X7" i="21"/>
  <c r="W7" i="21"/>
  <c r="V7" i="21"/>
  <c r="U7" i="21"/>
  <c r="T7" i="21"/>
  <c r="S7" i="21"/>
  <c r="R7" i="21"/>
  <c r="Q7" i="21"/>
  <c r="P7" i="21"/>
  <c r="O7" i="21"/>
  <c r="N7" i="21"/>
  <c r="D7" i="21"/>
  <c r="BH6" i="21"/>
  <c r="BE6" i="21"/>
  <c r="BD6" i="21"/>
  <c r="BC6" i="21"/>
  <c r="BB6" i="21"/>
  <c r="BA6" i="21"/>
  <c r="AZ6" i="21"/>
  <c r="AY6" i="21"/>
  <c r="AX6" i="21"/>
  <c r="AW6" i="21"/>
  <c r="AV6" i="21"/>
  <c r="AU6" i="21"/>
  <c r="AT6" i="21"/>
  <c r="AS6" i="21"/>
  <c r="AR6" i="21"/>
  <c r="AQ6" i="21"/>
  <c r="AP6" i="21"/>
  <c r="AO6" i="21"/>
  <c r="AN6" i="21"/>
  <c r="AM6" i="21"/>
  <c r="AL6" i="21"/>
  <c r="AK6" i="21"/>
  <c r="AJ6" i="21"/>
  <c r="AI6" i="21"/>
  <c r="AH6" i="21"/>
  <c r="AG6" i="21"/>
  <c r="AF6" i="21"/>
  <c r="AE6" i="21"/>
  <c r="C5" i="21" s="1"/>
  <c r="AD6" i="21"/>
  <c r="AC6" i="21"/>
  <c r="AB6" i="21"/>
  <c r="AA6" i="21"/>
  <c r="Z6" i="21"/>
  <c r="Y6" i="21"/>
  <c r="X6" i="21"/>
  <c r="W6" i="21"/>
  <c r="V6" i="21"/>
  <c r="U6" i="21"/>
  <c r="T6" i="21"/>
  <c r="S6" i="21"/>
  <c r="R6" i="21"/>
  <c r="Q6" i="21"/>
  <c r="P6" i="21"/>
  <c r="O6" i="21"/>
  <c r="N6" i="21"/>
  <c r="BH5" i="21"/>
  <c r="D4" i="21" s="1"/>
  <c r="BE5" i="21"/>
  <c r="BD5" i="21"/>
  <c r="BC5" i="21"/>
  <c r="BB5" i="21"/>
  <c r="BA5" i="21"/>
  <c r="AZ5" i="21"/>
  <c r="AY5" i="21"/>
  <c r="AX5" i="21"/>
  <c r="AW5" i="21"/>
  <c r="AV5" i="21"/>
  <c r="AU5" i="21"/>
  <c r="AT5" i="21"/>
  <c r="AS5" i="21"/>
  <c r="AR5" i="21"/>
  <c r="AQ5" i="21"/>
  <c r="AP5" i="21"/>
  <c r="AO5" i="21"/>
  <c r="AN5" i="21"/>
  <c r="AM5" i="21"/>
  <c r="AL5" i="21"/>
  <c r="AK5" i="21"/>
  <c r="AJ5" i="21"/>
  <c r="AI5" i="21"/>
  <c r="AH5" i="21"/>
  <c r="AG5" i="21"/>
  <c r="AF5" i="21"/>
  <c r="AE5" i="21"/>
  <c r="C4" i="21" s="1"/>
  <c r="AD5" i="21"/>
  <c r="AC5" i="21"/>
  <c r="AB5" i="21"/>
  <c r="AA5" i="21"/>
  <c r="Z5" i="21"/>
  <c r="Y5" i="21"/>
  <c r="X5" i="21"/>
  <c r="W5" i="21"/>
  <c r="V5" i="21"/>
  <c r="U5" i="21"/>
  <c r="T5" i="21"/>
  <c r="S5" i="21"/>
  <c r="R5" i="21"/>
  <c r="Q5" i="21"/>
  <c r="P5" i="21"/>
  <c r="O5" i="21"/>
  <c r="N5" i="21"/>
  <c r="D5" i="21"/>
  <c r="BE4" i="21"/>
  <c r="BD4" i="21"/>
  <c r="BC4" i="21"/>
  <c r="BB4" i="21"/>
  <c r="BA4" i="21"/>
  <c r="AZ4" i="21"/>
  <c r="AY4" i="21"/>
  <c r="AX4" i="21"/>
  <c r="AW4" i="21"/>
  <c r="AV4" i="21"/>
  <c r="AU4" i="21"/>
  <c r="AT4" i="21"/>
  <c r="AS4" i="21"/>
  <c r="AR4" i="21"/>
  <c r="AQ4" i="21"/>
  <c r="AP4" i="21"/>
  <c r="AO4" i="21"/>
  <c r="AN4" i="21"/>
  <c r="AM4" i="21"/>
  <c r="AL4" i="21"/>
  <c r="AK4" i="21"/>
  <c r="AJ4" i="21"/>
  <c r="AI4" i="21"/>
  <c r="AH4" i="21"/>
  <c r="AG4" i="21"/>
  <c r="AF4" i="21"/>
  <c r="AE4" i="21"/>
  <c r="AD4" i="21"/>
  <c r="AC4" i="21"/>
  <c r="AB4" i="21"/>
  <c r="AA4" i="21"/>
  <c r="Z4" i="21"/>
  <c r="Y4" i="21"/>
  <c r="X4" i="21"/>
  <c r="W4" i="21"/>
  <c r="V4" i="21"/>
  <c r="U4" i="21"/>
  <c r="T4" i="21"/>
  <c r="S4" i="21"/>
  <c r="R4" i="21"/>
  <c r="Q4" i="21"/>
  <c r="P4" i="21"/>
  <c r="O4" i="21"/>
  <c r="N4" i="21"/>
  <c r="BH16" i="20"/>
  <c r="BE16" i="20"/>
  <c r="BD16" i="20"/>
  <c r="BC16" i="20"/>
  <c r="BB16" i="20"/>
  <c r="BA16" i="20"/>
  <c r="AZ16" i="20"/>
  <c r="AY16" i="20"/>
  <c r="AX16" i="20"/>
  <c r="AW16" i="20"/>
  <c r="AV16" i="20"/>
  <c r="AU16" i="20"/>
  <c r="AT16" i="20"/>
  <c r="AS16" i="20"/>
  <c r="AR16" i="20"/>
  <c r="AQ16" i="20"/>
  <c r="AP16" i="20"/>
  <c r="AO16" i="20"/>
  <c r="AN16" i="20"/>
  <c r="AM16" i="20"/>
  <c r="AL16" i="20"/>
  <c r="AK16" i="20"/>
  <c r="AJ16" i="20"/>
  <c r="AI16" i="20"/>
  <c r="AH16" i="20"/>
  <c r="AG16" i="20"/>
  <c r="AF16" i="20"/>
  <c r="AE16" i="20"/>
  <c r="AD16" i="20"/>
  <c r="C15" i="20" s="1"/>
  <c r="AC16" i="20"/>
  <c r="AB16" i="20"/>
  <c r="AA16" i="20"/>
  <c r="Z16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BH15" i="20"/>
  <c r="BE15" i="20"/>
  <c r="BD15" i="20"/>
  <c r="BC15" i="20"/>
  <c r="BB15" i="20"/>
  <c r="BA15" i="20"/>
  <c r="AZ15" i="20"/>
  <c r="AY15" i="20"/>
  <c r="AX15" i="20"/>
  <c r="AW15" i="20"/>
  <c r="AV15" i="20"/>
  <c r="AU15" i="20"/>
  <c r="AT15" i="20"/>
  <c r="AS15" i="20"/>
  <c r="AR15" i="20"/>
  <c r="AQ15" i="20"/>
  <c r="AP15" i="20"/>
  <c r="AO15" i="20"/>
  <c r="AN15" i="20"/>
  <c r="AM15" i="20"/>
  <c r="AL15" i="20"/>
  <c r="AK15" i="20"/>
  <c r="AJ15" i="20"/>
  <c r="AI15" i="20"/>
  <c r="AH15" i="20"/>
  <c r="AG15" i="20"/>
  <c r="AF15" i="20"/>
  <c r="AE15" i="20"/>
  <c r="AD15" i="20"/>
  <c r="C14" i="20" s="1"/>
  <c r="AC15" i="20"/>
  <c r="AB15" i="20"/>
  <c r="AA15" i="20"/>
  <c r="Z15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D15" i="20"/>
  <c r="BH14" i="20"/>
  <c r="D13" i="20" s="1"/>
  <c r="BE14" i="20"/>
  <c r="BD14" i="20"/>
  <c r="BC14" i="20"/>
  <c r="BB14" i="20"/>
  <c r="BA14" i="20"/>
  <c r="AZ14" i="20"/>
  <c r="AY14" i="20"/>
  <c r="AX14" i="20"/>
  <c r="AW14" i="20"/>
  <c r="AV14" i="20"/>
  <c r="AU14" i="20"/>
  <c r="AT14" i="20"/>
  <c r="AS14" i="20"/>
  <c r="AR14" i="20"/>
  <c r="AQ14" i="20"/>
  <c r="AP14" i="20"/>
  <c r="AO14" i="20"/>
  <c r="AN14" i="20"/>
  <c r="AM14" i="20"/>
  <c r="AL14" i="20"/>
  <c r="AK14" i="20"/>
  <c r="AJ14" i="20"/>
  <c r="AI14" i="20"/>
  <c r="AH14" i="20"/>
  <c r="AG14" i="20"/>
  <c r="AF14" i="20"/>
  <c r="AE14" i="20"/>
  <c r="AD14" i="20"/>
  <c r="C13" i="20" s="1"/>
  <c r="AC14" i="20"/>
  <c r="AB14" i="20"/>
  <c r="AA14" i="20"/>
  <c r="Z14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D14" i="20"/>
  <c r="BH13" i="20"/>
  <c r="BE13" i="20"/>
  <c r="BD13" i="20"/>
  <c r="BC13" i="20"/>
  <c r="BB13" i="20"/>
  <c r="BA13" i="20"/>
  <c r="AZ13" i="20"/>
  <c r="AY13" i="20"/>
  <c r="AX13" i="20"/>
  <c r="AW13" i="20"/>
  <c r="AV13" i="20"/>
  <c r="AU13" i="20"/>
  <c r="AT13" i="20"/>
  <c r="AS13" i="20"/>
  <c r="AR13" i="20"/>
  <c r="AQ13" i="20"/>
  <c r="AP13" i="20"/>
  <c r="AO13" i="20"/>
  <c r="AN13" i="20"/>
  <c r="AM13" i="20"/>
  <c r="AL13" i="20"/>
  <c r="AK13" i="20"/>
  <c r="AJ13" i="20"/>
  <c r="AI13" i="20"/>
  <c r="AH13" i="20"/>
  <c r="AG13" i="20"/>
  <c r="AF13" i="20"/>
  <c r="AE13" i="20"/>
  <c r="AD13" i="20"/>
  <c r="C12" i="20" s="1"/>
  <c r="AC13" i="20"/>
  <c r="AB13" i="20"/>
  <c r="AA13" i="20"/>
  <c r="Z13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BH12" i="20"/>
  <c r="D11" i="20" s="1"/>
  <c r="BE12" i="20"/>
  <c r="BD12" i="20"/>
  <c r="BC12" i="20"/>
  <c r="BB12" i="20"/>
  <c r="BA12" i="20"/>
  <c r="AZ12" i="20"/>
  <c r="AY12" i="20"/>
  <c r="AX12" i="20"/>
  <c r="AW12" i="20"/>
  <c r="AV12" i="20"/>
  <c r="AU12" i="20"/>
  <c r="AT12" i="20"/>
  <c r="AS12" i="20"/>
  <c r="AR12" i="20"/>
  <c r="AQ12" i="20"/>
  <c r="AP12" i="20"/>
  <c r="AO12" i="20"/>
  <c r="AN12" i="20"/>
  <c r="AM12" i="20"/>
  <c r="AL12" i="20"/>
  <c r="AK12" i="20"/>
  <c r="AJ12" i="20"/>
  <c r="AI12" i="20"/>
  <c r="AH12" i="20"/>
  <c r="AG12" i="20"/>
  <c r="AF12" i="20"/>
  <c r="AE12" i="20"/>
  <c r="AD12" i="20"/>
  <c r="C11" i="20" s="1"/>
  <c r="AC12" i="20"/>
  <c r="AB12" i="20"/>
  <c r="AA12" i="20"/>
  <c r="Z12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D12" i="20"/>
  <c r="BH11" i="20"/>
  <c r="BE11" i="20"/>
  <c r="BD11" i="20"/>
  <c r="BC11" i="20"/>
  <c r="BB11" i="20"/>
  <c r="BA11" i="20"/>
  <c r="AZ11" i="20"/>
  <c r="AY11" i="20"/>
  <c r="AX11" i="20"/>
  <c r="AW11" i="20"/>
  <c r="AV11" i="20"/>
  <c r="AU11" i="20"/>
  <c r="AT11" i="20"/>
  <c r="AS11" i="20"/>
  <c r="AR11" i="20"/>
  <c r="AQ11" i="20"/>
  <c r="AP11" i="20"/>
  <c r="AO11" i="20"/>
  <c r="AN11" i="20"/>
  <c r="AM11" i="20"/>
  <c r="AL11" i="20"/>
  <c r="AK11" i="20"/>
  <c r="AJ11" i="20"/>
  <c r="AI11" i="20"/>
  <c r="AH11" i="20"/>
  <c r="AG11" i="20"/>
  <c r="AF11" i="20"/>
  <c r="AE11" i="20"/>
  <c r="AD11" i="20"/>
  <c r="C10" i="20" s="1"/>
  <c r="AC11" i="20"/>
  <c r="AB11" i="20"/>
  <c r="AA11" i="20"/>
  <c r="Z11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BH10" i="20"/>
  <c r="D9" i="20" s="1"/>
  <c r="BE10" i="20"/>
  <c r="BD10" i="20"/>
  <c r="BC10" i="20"/>
  <c r="BB10" i="20"/>
  <c r="BA10" i="20"/>
  <c r="AZ10" i="20"/>
  <c r="AY10" i="20"/>
  <c r="AX10" i="20"/>
  <c r="AW10" i="20"/>
  <c r="AV10" i="20"/>
  <c r="AU10" i="20"/>
  <c r="AT10" i="20"/>
  <c r="AS10" i="20"/>
  <c r="AR10" i="20"/>
  <c r="AQ10" i="20"/>
  <c r="AP10" i="20"/>
  <c r="AO10" i="20"/>
  <c r="AN10" i="20"/>
  <c r="AM10" i="20"/>
  <c r="AL10" i="20"/>
  <c r="AK10" i="20"/>
  <c r="AJ10" i="20"/>
  <c r="AI10" i="20"/>
  <c r="AH10" i="20"/>
  <c r="AG10" i="20"/>
  <c r="AF10" i="20"/>
  <c r="AE10" i="20"/>
  <c r="AD10" i="20"/>
  <c r="C9" i="20" s="1"/>
  <c r="AC10" i="20"/>
  <c r="AB10" i="20"/>
  <c r="AA10" i="20"/>
  <c r="Z10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D10" i="20"/>
  <c r="BH9" i="20"/>
  <c r="BE9" i="20"/>
  <c r="BD9" i="20"/>
  <c r="BC9" i="20"/>
  <c r="BB9" i="20"/>
  <c r="BA9" i="20"/>
  <c r="AZ9" i="20"/>
  <c r="AY9" i="20"/>
  <c r="AX9" i="20"/>
  <c r="AW9" i="20"/>
  <c r="AV9" i="20"/>
  <c r="AU9" i="20"/>
  <c r="AT9" i="20"/>
  <c r="AS9" i="20"/>
  <c r="AR9" i="20"/>
  <c r="AQ9" i="20"/>
  <c r="AP9" i="20"/>
  <c r="AO9" i="20"/>
  <c r="AN9" i="20"/>
  <c r="AM9" i="20"/>
  <c r="AL9" i="20"/>
  <c r="AK9" i="20"/>
  <c r="AJ9" i="20"/>
  <c r="AI9" i="20"/>
  <c r="AH9" i="20"/>
  <c r="AG9" i="20"/>
  <c r="AF9" i="20"/>
  <c r="AE9" i="20"/>
  <c r="AD9" i="20"/>
  <c r="C8" i="20" s="1"/>
  <c r="AC9" i="20"/>
  <c r="AB9" i="20"/>
  <c r="AA9" i="20"/>
  <c r="Z9" i="20"/>
  <c r="Y9" i="20"/>
  <c r="X9" i="20"/>
  <c r="W9" i="20"/>
  <c r="V9" i="20"/>
  <c r="U9" i="20"/>
  <c r="T9" i="20"/>
  <c r="S9" i="20"/>
  <c r="R9" i="20"/>
  <c r="Q9" i="20"/>
  <c r="P9" i="20"/>
  <c r="O9" i="20"/>
  <c r="N9" i="20"/>
  <c r="BH8" i="20"/>
  <c r="D7" i="20" s="1"/>
  <c r="BE8" i="20"/>
  <c r="BD8" i="20"/>
  <c r="BC8" i="20"/>
  <c r="BB8" i="20"/>
  <c r="BA8" i="20"/>
  <c r="AZ8" i="20"/>
  <c r="AY8" i="20"/>
  <c r="AX8" i="20"/>
  <c r="AW8" i="20"/>
  <c r="AV8" i="20"/>
  <c r="AU8" i="20"/>
  <c r="AT8" i="20"/>
  <c r="AS8" i="20"/>
  <c r="AR8" i="20"/>
  <c r="AQ8" i="20"/>
  <c r="AP8" i="20"/>
  <c r="AO8" i="20"/>
  <c r="AN8" i="20"/>
  <c r="AM8" i="20"/>
  <c r="AL8" i="20"/>
  <c r="AK8" i="20"/>
  <c r="AJ8" i="20"/>
  <c r="AI8" i="20"/>
  <c r="AH8" i="20"/>
  <c r="AG8" i="20"/>
  <c r="AF8" i="20"/>
  <c r="AE8" i="20"/>
  <c r="AD8" i="20"/>
  <c r="C7" i="20" s="1"/>
  <c r="AC8" i="20"/>
  <c r="AB8" i="20"/>
  <c r="AA8" i="20"/>
  <c r="Z8" i="20"/>
  <c r="Y8" i="20"/>
  <c r="X8" i="20"/>
  <c r="W8" i="20"/>
  <c r="V8" i="20"/>
  <c r="U8" i="20"/>
  <c r="T8" i="20"/>
  <c r="S8" i="20"/>
  <c r="R8" i="20"/>
  <c r="Q8" i="20"/>
  <c r="P8" i="20"/>
  <c r="O8" i="20"/>
  <c r="N8" i="20"/>
  <c r="D8" i="20"/>
  <c r="BH7" i="20"/>
  <c r="D6" i="20" s="1"/>
  <c r="BE7" i="20"/>
  <c r="BD7" i="20"/>
  <c r="BC7" i="20"/>
  <c r="BB7" i="20"/>
  <c r="BA7" i="20"/>
  <c r="AZ7" i="20"/>
  <c r="AY7" i="20"/>
  <c r="AX7" i="20"/>
  <c r="AW7" i="20"/>
  <c r="AV7" i="20"/>
  <c r="AU7" i="20"/>
  <c r="AT7" i="20"/>
  <c r="AS7" i="20"/>
  <c r="AR7" i="20"/>
  <c r="AQ7" i="20"/>
  <c r="AP7" i="20"/>
  <c r="AO7" i="20"/>
  <c r="AN7" i="20"/>
  <c r="AM7" i="20"/>
  <c r="AL7" i="20"/>
  <c r="AK7" i="20"/>
  <c r="AJ7" i="20"/>
  <c r="AI7" i="20"/>
  <c r="AH7" i="20"/>
  <c r="AG7" i="20"/>
  <c r="AF7" i="20"/>
  <c r="AE7" i="20"/>
  <c r="AD7" i="20"/>
  <c r="C6" i="20" s="1"/>
  <c r="AC7" i="20"/>
  <c r="AB7" i="20"/>
  <c r="AA7" i="20"/>
  <c r="Z7" i="20"/>
  <c r="Y7" i="20"/>
  <c r="X7" i="20"/>
  <c r="W7" i="20"/>
  <c r="V7" i="20"/>
  <c r="U7" i="20"/>
  <c r="T7" i="20"/>
  <c r="S7" i="20"/>
  <c r="R7" i="20"/>
  <c r="Q7" i="20"/>
  <c r="P7" i="20"/>
  <c r="O7" i="20"/>
  <c r="N7" i="20"/>
  <c r="BH6" i="20"/>
  <c r="D5" i="20" s="1"/>
  <c r="BE6" i="20"/>
  <c r="BD6" i="20"/>
  <c r="BC6" i="20"/>
  <c r="BB6" i="20"/>
  <c r="BA6" i="20"/>
  <c r="AZ6" i="20"/>
  <c r="AY6" i="20"/>
  <c r="AX6" i="20"/>
  <c r="AW6" i="20"/>
  <c r="AV6" i="20"/>
  <c r="AU6" i="20"/>
  <c r="AT6" i="20"/>
  <c r="AS6" i="20"/>
  <c r="AR6" i="20"/>
  <c r="AQ6" i="20"/>
  <c r="AP6" i="20"/>
  <c r="AO6" i="20"/>
  <c r="AN6" i="20"/>
  <c r="AM6" i="20"/>
  <c r="AL6" i="20"/>
  <c r="AK6" i="20"/>
  <c r="AJ6" i="20"/>
  <c r="AI6" i="20"/>
  <c r="AH6" i="20"/>
  <c r="AG6" i="20"/>
  <c r="AF6" i="20"/>
  <c r="AE6" i="20"/>
  <c r="AD6" i="20"/>
  <c r="C5" i="20" s="1"/>
  <c r="AC6" i="20"/>
  <c r="AB6" i="20"/>
  <c r="AA6" i="20"/>
  <c r="Z6" i="20"/>
  <c r="Y6" i="20"/>
  <c r="X6" i="20"/>
  <c r="W6" i="20"/>
  <c r="V6" i="20"/>
  <c r="U6" i="20"/>
  <c r="T6" i="20"/>
  <c r="S6" i="20"/>
  <c r="R6" i="20"/>
  <c r="Q6" i="20"/>
  <c r="P6" i="20"/>
  <c r="O6" i="20"/>
  <c r="N6" i="20"/>
  <c r="BH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C4" i="20" s="1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P5" i="20"/>
  <c r="O5" i="20"/>
  <c r="N5" i="20"/>
  <c r="BE4" i="20"/>
  <c r="BD4" i="20"/>
  <c r="BC4" i="20"/>
  <c r="BB4" i="20"/>
  <c r="BA4" i="20"/>
  <c r="AZ4" i="20"/>
  <c r="AY4" i="20"/>
  <c r="AX4" i="20"/>
  <c r="AW4" i="20"/>
  <c r="AV4" i="20"/>
  <c r="AU4" i="20"/>
  <c r="AT4" i="20"/>
  <c r="AS4" i="20"/>
  <c r="AR4" i="20"/>
  <c r="AQ4" i="20"/>
  <c r="AP4" i="20"/>
  <c r="AO4" i="20"/>
  <c r="AN4" i="20"/>
  <c r="AM4" i="20"/>
  <c r="AL4" i="20"/>
  <c r="AK4" i="20"/>
  <c r="AJ4" i="20"/>
  <c r="AI4" i="20"/>
  <c r="AH4" i="20"/>
  <c r="AG4" i="20"/>
  <c r="AF4" i="20"/>
  <c r="AE4" i="20"/>
  <c r="AD4" i="20"/>
  <c r="AC4" i="20"/>
  <c r="AB4" i="20"/>
  <c r="AA4" i="20"/>
  <c r="Z4" i="20"/>
  <c r="Y4" i="20"/>
  <c r="X4" i="20"/>
  <c r="W4" i="20"/>
  <c r="V4" i="20"/>
  <c r="U4" i="20"/>
  <c r="T4" i="20"/>
  <c r="S4" i="20"/>
  <c r="R4" i="20"/>
  <c r="Q4" i="20"/>
  <c r="P4" i="20"/>
  <c r="O4" i="20"/>
  <c r="N4" i="20"/>
  <c r="D4" i="20"/>
  <c r="BH16" i="19"/>
  <c r="D15" i="19" s="1"/>
  <c r="BE16" i="19"/>
  <c r="BD16" i="19"/>
  <c r="BC16" i="19"/>
  <c r="BB16" i="19"/>
  <c r="BA16" i="19"/>
  <c r="AZ16" i="19"/>
  <c r="AY16" i="19"/>
  <c r="AX16" i="19"/>
  <c r="AW16" i="19"/>
  <c r="AV16" i="19"/>
  <c r="AU16" i="19"/>
  <c r="AT16" i="19"/>
  <c r="AS16" i="19"/>
  <c r="AR16" i="19"/>
  <c r="AQ16" i="19"/>
  <c r="AP16" i="19"/>
  <c r="AO16" i="19"/>
  <c r="AN16" i="19"/>
  <c r="AM16" i="19"/>
  <c r="AL16" i="19"/>
  <c r="AK16" i="19"/>
  <c r="AJ16" i="19"/>
  <c r="AI16" i="19"/>
  <c r="AH16" i="19"/>
  <c r="AG16" i="19"/>
  <c r="AF16" i="19"/>
  <c r="AE16" i="19"/>
  <c r="AD16" i="19"/>
  <c r="AC16" i="19"/>
  <c r="C15" i="19" s="1"/>
  <c r="AB16" i="19"/>
  <c r="AA16" i="19"/>
  <c r="Z16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BH15" i="19"/>
  <c r="BE15" i="19"/>
  <c r="BD15" i="19"/>
  <c r="BC15" i="19"/>
  <c r="BB15" i="19"/>
  <c r="BA15" i="19"/>
  <c r="AZ15" i="19"/>
  <c r="AY15" i="19"/>
  <c r="AX15" i="19"/>
  <c r="AW15" i="19"/>
  <c r="AV15" i="19"/>
  <c r="AU15" i="19"/>
  <c r="AT15" i="19"/>
  <c r="AS15" i="19"/>
  <c r="AR15" i="19"/>
  <c r="AQ15" i="19"/>
  <c r="AP15" i="19"/>
  <c r="AO15" i="19"/>
  <c r="AN15" i="19"/>
  <c r="AM15" i="19"/>
  <c r="AL15" i="19"/>
  <c r="AK15" i="19"/>
  <c r="AJ15" i="19"/>
  <c r="AI15" i="19"/>
  <c r="AH15" i="19"/>
  <c r="AG15" i="19"/>
  <c r="AF15" i="19"/>
  <c r="AE15" i="19"/>
  <c r="AD15" i="19"/>
  <c r="AC15" i="19"/>
  <c r="C14" i="19" s="1"/>
  <c r="AB15" i="19"/>
  <c r="AA15" i="19"/>
  <c r="Z15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BH14" i="19"/>
  <c r="BE14" i="19"/>
  <c r="BD14" i="19"/>
  <c r="BC14" i="19"/>
  <c r="BB14" i="19"/>
  <c r="BA14" i="19"/>
  <c r="AZ14" i="19"/>
  <c r="AY14" i="19"/>
  <c r="AX14" i="19"/>
  <c r="AW14" i="19"/>
  <c r="AV14" i="19"/>
  <c r="AU14" i="19"/>
  <c r="AT14" i="19"/>
  <c r="AS14" i="19"/>
  <c r="AR14" i="19"/>
  <c r="AQ14" i="19"/>
  <c r="AP14" i="19"/>
  <c r="AO14" i="19"/>
  <c r="AN14" i="19"/>
  <c r="AM14" i="19"/>
  <c r="AL14" i="19"/>
  <c r="AK14" i="19"/>
  <c r="AJ14" i="19"/>
  <c r="AI14" i="19"/>
  <c r="AH14" i="19"/>
  <c r="AG14" i="19"/>
  <c r="AF14" i="19"/>
  <c r="AE14" i="19"/>
  <c r="AD14" i="19"/>
  <c r="AC14" i="19"/>
  <c r="C13" i="19" s="1"/>
  <c r="AB14" i="19"/>
  <c r="AA14" i="19"/>
  <c r="Z14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D14" i="19"/>
  <c r="BH13" i="19"/>
  <c r="BE13" i="19"/>
  <c r="BD13" i="19"/>
  <c r="BC13" i="19"/>
  <c r="BB13" i="19"/>
  <c r="BA13" i="19"/>
  <c r="AZ13" i="19"/>
  <c r="AY13" i="19"/>
  <c r="AX13" i="19"/>
  <c r="AW13" i="19"/>
  <c r="AV13" i="19"/>
  <c r="AU13" i="19"/>
  <c r="AT13" i="19"/>
  <c r="AS13" i="19"/>
  <c r="AR13" i="19"/>
  <c r="AQ13" i="19"/>
  <c r="AP13" i="19"/>
  <c r="AO13" i="19"/>
  <c r="AN13" i="19"/>
  <c r="AM13" i="19"/>
  <c r="AL13" i="19"/>
  <c r="AK13" i="19"/>
  <c r="AJ13" i="19"/>
  <c r="AI13" i="19"/>
  <c r="AH13" i="19"/>
  <c r="AG13" i="19"/>
  <c r="AF13" i="19"/>
  <c r="AE13" i="19"/>
  <c r="AD13" i="19"/>
  <c r="AC13" i="19"/>
  <c r="C12" i="19" s="1"/>
  <c r="AB13" i="19"/>
  <c r="AA13" i="19"/>
  <c r="Z13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D13" i="19"/>
  <c r="BH12" i="19"/>
  <c r="D11" i="19" s="1"/>
  <c r="BE12" i="19"/>
  <c r="BD12" i="19"/>
  <c r="BC12" i="19"/>
  <c r="BB12" i="19"/>
  <c r="BA12" i="19"/>
  <c r="AZ12" i="19"/>
  <c r="AY12" i="19"/>
  <c r="AX12" i="19"/>
  <c r="AW12" i="19"/>
  <c r="AV12" i="19"/>
  <c r="AU12" i="19"/>
  <c r="AT12" i="19"/>
  <c r="AS12" i="19"/>
  <c r="AR12" i="19"/>
  <c r="AQ12" i="19"/>
  <c r="AP12" i="19"/>
  <c r="AO12" i="19"/>
  <c r="AN12" i="19"/>
  <c r="AM12" i="19"/>
  <c r="AL12" i="19"/>
  <c r="AK12" i="19"/>
  <c r="AJ12" i="19"/>
  <c r="AI12" i="19"/>
  <c r="AH12" i="19"/>
  <c r="AG12" i="19"/>
  <c r="AF12" i="19"/>
  <c r="AE12" i="19"/>
  <c r="AD12" i="19"/>
  <c r="AC12" i="19"/>
  <c r="C11" i="19" s="1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D12" i="19"/>
  <c r="BH11" i="19"/>
  <c r="BE11" i="19"/>
  <c r="BD11" i="19"/>
  <c r="BC11" i="19"/>
  <c r="BB11" i="19"/>
  <c r="BA11" i="19"/>
  <c r="AZ11" i="19"/>
  <c r="AY11" i="19"/>
  <c r="AX11" i="19"/>
  <c r="AW11" i="19"/>
  <c r="AV11" i="19"/>
  <c r="AU11" i="19"/>
  <c r="AT11" i="19"/>
  <c r="AS11" i="19"/>
  <c r="AR11" i="19"/>
  <c r="AQ11" i="19"/>
  <c r="AP11" i="19"/>
  <c r="AO11" i="19"/>
  <c r="AN11" i="19"/>
  <c r="AM11" i="19"/>
  <c r="AL11" i="19"/>
  <c r="AK11" i="19"/>
  <c r="AJ11" i="19"/>
  <c r="AI11" i="19"/>
  <c r="AH11" i="19"/>
  <c r="AG11" i="19"/>
  <c r="AF11" i="19"/>
  <c r="AE11" i="19"/>
  <c r="AD11" i="19"/>
  <c r="AC11" i="19"/>
  <c r="C10" i="19" s="1"/>
  <c r="AB11" i="19"/>
  <c r="AA11" i="19"/>
  <c r="Z11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BH10" i="19"/>
  <c r="BE10" i="19"/>
  <c r="BD10" i="19"/>
  <c r="BC10" i="19"/>
  <c r="BB10" i="19"/>
  <c r="BA10" i="19"/>
  <c r="AZ10" i="19"/>
  <c r="AY10" i="19"/>
  <c r="AX10" i="19"/>
  <c r="AW10" i="19"/>
  <c r="AV10" i="19"/>
  <c r="AU10" i="19"/>
  <c r="AT10" i="19"/>
  <c r="AS10" i="19"/>
  <c r="AR10" i="19"/>
  <c r="AQ10" i="19"/>
  <c r="AP10" i="19"/>
  <c r="AO10" i="19"/>
  <c r="AN10" i="19"/>
  <c r="AM10" i="19"/>
  <c r="AL10" i="19"/>
  <c r="AK10" i="19"/>
  <c r="AJ10" i="19"/>
  <c r="AI10" i="19"/>
  <c r="AH10" i="19"/>
  <c r="AG10" i="19"/>
  <c r="AF10" i="19"/>
  <c r="AE10" i="19"/>
  <c r="AD10" i="19"/>
  <c r="AC10" i="19"/>
  <c r="C9" i="19" s="1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D10" i="19"/>
  <c r="BH9" i="19"/>
  <c r="D8" i="19" s="1"/>
  <c r="BE9" i="19"/>
  <c r="BD9" i="19"/>
  <c r="BC9" i="19"/>
  <c r="BB9" i="19"/>
  <c r="BA9" i="19"/>
  <c r="AZ9" i="19"/>
  <c r="AY9" i="19"/>
  <c r="AX9" i="19"/>
  <c r="AW9" i="19"/>
  <c r="AV9" i="19"/>
  <c r="AU9" i="19"/>
  <c r="AT9" i="19"/>
  <c r="AS9" i="19"/>
  <c r="AR9" i="19"/>
  <c r="AQ9" i="19"/>
  <c r="AP9" i="19"/>
  <c r="AO9" i="19"/>
  <c r="AN9" i="19"/>
  <c r="AM9" i="19"/>
  <c r="AL9" i="19"/>
  <c r="AK9" i="19"/>
  <c r="AJ9" i="19"/>
  <c r="AI9" i="19"/>
  <c r="AH9" i="19"/>
  <c r="AG9" i="19"/>
  <c r="AF9" i="19"/>
  <c r="AE9" i="19"/>
  <c r="AD9" i="19"/>
  <c r="AC9" i="19"/>
  <c r="C8" i="19" s="1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D9" i="19"/>
  <c r="BH8" i="19"/>
  <c r="D7" i="19" s="1"/>
  <c r="BE8" i="19"/>
  <c r="BD8" i="19"/>
  <c r="BC8" i="19"/>
  <c r="BB8" i="19"/>
  <c r="BA8" i="19"/>
  <c r="AZ8" i="19"/>
  <c r="AY8" i="19"/>
  <c r="AX8" i="19"/>
  <c r="AW8" i="19"/>
  <c r="AV8" i="19"/>
  <c r="AU8" i="19"/>
  <c r="AT8" i="19"/>
  <c r="AS8" i="19"/>
  <c r="AR8" i="19"/>
  <c r="AQ8" i="19"/>
  <c r="AP8" i="19"/>
  <c r="AO8" i="19"/>
  <c r="AN8" i="19"/>
  <c r="AM8" i="19"/>
  <c r="AL8" i="19"/>
  <c r="AK8" i="19"/>
  <c r="AJ8" i="19"/>
  <c r="AI8" i="19"/>
  <c r="AH8" i="19"/>
  <c r="AG8" i="19"/>
  <c r="AF8" i="19"/>
  <c r="AE8" i="19"/>
  <c r="AD8" i="19"/>
  <c r="AC8" i="19"/>
  <c r="C7" i="19" s="1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BH7" i="19"/>
  <c r="D6" i="19" s="1"/>
  <c r="BE7" i="19"/>
  <c r="BD7" i="19"/>
  <c r="BC7" i="19"/>
  <c r="BB7" i="19"/>
  <c r="BA7" i="19"/>
  <c r="AZ7" i="19"/>
  <c r="AY7" i="19"/>
  <c r="AX7" i="19"/>
  <c r="AW7" i="19"/>
  <c r="AV7" i="19"/>
  <c r="AU7" i="19"/>
  <c r="AT7" i="19"/>
  <c r="AS7" i="19"/>
  <c r="AR7" i="19"/>
  <c r="AQ7" i="19"/>
  <c r="AP7" i="19"/>
  <c r="AO7" i="19"/>
  <c r="AN7" i="19"/>
  <c r="AM7" i="19"/>
  <c r="AL7" i="19"/>
  <c r="AK7" i="19"/>
  <c r="AJ7" i="19"/>
  <c r="AI7" i="19"/>
  <c r="AH7" i="19"/>
  <c r="AG7" i="19"/>
  <c r="AF7" i="19"/>
  <c r="AE7" i="19"/>
  <c r="AD7" i="19"/>
  <c r="AC7" i="19"/>
  <c r="C6" i="19" s="1"/>
  <c r="AB7" i="19"/>
  <c r="AA7" i="19"/>
  <c r="Z7" i="19"/>
  <c r="Y7" i="19"/>
  <c r="X7" i="19"/>
  <c r="W7" i="19"/>
  <c r="V7" i="19"/>
  <c r="U7" i="19"/>
  <c r="T7" i="19"/>
  <c r="S7" i="19"/>
  <c r="R7" i="19"/>
  <c r="Q7" i="19"/>
  <c r="P7" i="19"/>
  <c r="O7" i="19"/>
  <c r="N7" i="19"/>
  <c r="BH6" i="19"/>
  <c r="BE6" i="19"/>
  <c r="BD6" i="19"/>
  <c r="BC6" i="19"/>
  <c r="BB6" i="19"/>
  <c r="BA6" i="19"/>
  <c r="AZ6" i="19"/>
  <c r="AY6" i="19"/>
  <c r="AX6" i="19"/>
  <c r="AW6" i="19"/>
  <c r="AV6" i="19"/>
  <c r="AU6" i="19"/>
  <c r="AT6" i="19"/>
  <c r="AS6" i="19"/>
  <c r="AR6" i="19"/>
  <c r="AQ6" i="19"/>
  <c r="AP6" i="19"/>
  <c r="AO6" i="19"/>
  <c r="AN6" i="19"/>
  <c r="AM6" i="19"/>
  <c r="AL6" i="19"/>
  <c r="AK6" i="19"/>
  <c r="AJ6" i="19"/>
  <c r="AI6" i="19"/>
  <c r="AH6" i="19"/>
  <c r="AG6" i="19"/>
  <c r="AF6" i="19"/>
  <c r="AE6" i="19"/>
  <c r="AD6" i="19"/>
  <c r="AC6" i="19"/>
  <c r="C5" i="19" s="1"/>
  <c r="AB6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BH5" i="19"/>
  <c r="D4" i="19" s="1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C4" i="19" s="1"/>
  <c r="AB5" i="19"/>
  <c r="AA5" i="19"/>
  <c r="Z5" i="19"/>
  <c r="Y5" i="19"/>
  <c r="X5" i="19"/>
  <c r="W5" i="19"/>
  <c r="V5" i="19"/>
  <c r="U5" i="19"/>
  <c r="T5" i="19"/>
  <c r="S5" i="19"/>
  <c r="R5" i="19"/>
  <c r="Q5" i="19"/>
  <c r="P5" i="19"/>
  <c r="O5" i="19"/>
  <c r="N5" i="19"/>
  <c r="D5" i="19"/>
  <c r="BE4" i="19"/>
  <c r="BD4" i="19"/>
  <c r="BC4" i="19"/>
  <c r="BB4" i="19"/>
  <c r="BA4" i="19"/>
  <c r="AZ4" i="19"/>
  <c r="AY4" i="19"/>
  <c r="AX4" i="19"/>
  <c r="AW4" i="19"/>
  <c r="AV4" i="19"/>
  <c r="AU4" i="19"/>
  <c r="AT4" i="19"/>
  <c r="AS4" i="19"/>
  <c r="AR4" i="19"/>
  <c r="AQ4" i="19"/>
  <c r="AP4" i="19"/>
  <c r="AO4" i="19"/>
  <c r="AN4" i="19"/>
  <c r="AM4" i="19"/>
  <c r="AL4" i="19"/>
  <c r="AK4" i="19"/>
  <c r="AJ4" i="19"/>
  <c r="AI4" i="19"/>
  <c r="AH4" i="19"/>
  <c r="AG4" i="19"/>
  <c r="AF4" i="19"/>
  <c r="AE4" i="19"/>
  <c r="AD4" i="19"/>
  <c r="AC4" i="19"/>
  <c r="AB4" i="19"/>
  <c r="AA4" i="19"/>
  <c r="Z4" i="19"/>
  <c r="Y4" i="19"/>
  <c r="X4" i="19"/>
  <c r="W4" i="19"/>
  <c r="V4" i="19"/>
  <c r="U4" i="19"/>
  <c r="T4" i="19"/>
  <c r="S4" i="19"/>
  <c r="R4" i="19"/>
  <c r="Q4" i="19"/>
  <c r="P4" i="19"/>
  <c r="O4" i="19"/>
  <c r="N4" i="19"/>
  <c r="BH16" i="18"/>
  <c r="BE16" i="18"/>
  <c r="BD16" i="18"/>
  <c r="BC16" i="18"/>
  <c r="BB16" i="18"/>
  <c r="BA16" i="18"/>
  <c r="AZ16" i="18"/>
  <c r="AY16" i="18"/>
  <c r="AX16" i="18"/>
  <c r="AW16" i="18"/>
  <c r="AV16" i="18"/>
  <c r="AU16" i="18"/>
  <c r="AT16" i="18"/>
  <c r="AS16" i="18"/>
  <c r="AR16" i="18"/>
  <c r="AQ16" i="18"/>
  <c r="AP16" i="18"/>
  <c r="AO16" i="18"/>
  <c r="AN16" i="18"/>
  <c r="AM16" i="18"/>
  <c r="AL16" i="18"/>
  <c r="AK16" i="18"/>
  <c r="AJ16" i="18"/>
  <c r="AI16" i="18"/>
  <c r="AH16" i="18"/>
  <c r="AG16" i="18"/>
  <c r="AF16" i="18"/>
  <c r="AE16" i="18"/>
  <c r="AD16" i="18"/>
  <c r="AC16" i="18"/>
  <c r="AB16" i="18"/>
  <c r="C15" i="18" s="1"/>
  <c r="AA16" i="18"/>
  <c r="Z16" i="18"/>
  <c r="Y16" i="18"/>
  <c r="X16" i="18"/>
  <c r="W16" i="18"/>
  <c r="V16" i="18"/>
  <c r="U16" i="18"/>
  <c r="T16" i="18"/>
  <c r="S16" i="18"/>
  <c r="R16" i="18"/>
  <c r="Q16" i="18"/>
  <c r="P16" i="18"/>
  <c r="O16" i="18"/>
  <c r="N16" i="18"/>
  <c r="BH15" i="18"/>
  <c r="D14" i="18" s="1"/>
  <c r="BE15" i="18"/>
  <c r="BD15" i="18"/>
  <c r="BC15" i="18"/>
  <c r="BB15" i="18"/>
  <c r="BA15" i="18"/>
  <c r="AZ15" i="18"/>
  <c r="AY15" i="18"/>
  <c r="AX15" i="18"/>
  <c r="AW15" i="18"/>
  <c r="AV15" i="18"/>
  <c r="AU15" i="18"/>
  <c r="AT15" i="18"/>
  <c r="AS15" i="18"/>
  <c r="AR15" i="18"/>
  <c r="AQ15" i="18"/>
  <c r="AP15" i="18"/>
  <c r="AO15" i="18"/>
  <c r="AN15" i="18"/>
  <c r="AM15" i="18"/>
  <c r="AL15" i="18"/>
  <c r="AK15" i="18"/>
  <c r="AJ15" i="18"/>
  <c r="AI15" i="18"/>
  <c r="AH15" i="18"/>
  <c r="AG15" i="18"/>
  <c r="AF15" i="18"/>
  <c r="AE15" i="18"/>
  <c r="AD15" i="18"/>
  <c r="AC15" i="18"/>
  <c r="AB15" i="18"/>
  <c r="C14" i="18" s="1"/>
  <c r="AA15" i="18"/>
  <c r="Z15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D15" i="18"/>
  <c r="BH14" i="18"/>
  <c r="D13" i="18" s="1"/>
  <c r="BE14" i="18"/>
  <c r="BD14" i="18"/>
  <c r="BC14" i="18"/>
  <c r="BB14" i="18"/>
  <c r="BA14" i="18"/>
  <c r="AZ14" i="18"/>
  <c r="AY14" i="18"/>
  <c r="AX14" i="18"/>
  <c r="AW14" i="18"/>
  <c r="AV14" i="18"/>
  <c r="AU14" i="18"/>
  <c r="AT14" i="18"/>
  <c r="AS14" i="18"/>
  <c r="AR14" i="18"/>
  <c r="AQ14" i="18"/>
  <c r="AP14" i="18"/>
  <c r="AO14" i="18"/>
  <c r="AN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C13" i="18" s="1"/>
  <c r="AA14" i="18"/>
  <c r="Z14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BH13" i="18"/>
  <c r="BE13" i="18"/>
  <c r="BD13" i="18"/>
  <c r="BC13" i="18"/>
  <c r="BB13" i="18"/>
  <c r="BA13" i="18"/>
  <c r="AZ13" i="18"/>
  <c r="AY13" i="18"/>
  <c r="AX13" i="18"/>
  <c r="AW13" i="18"/>
  <c r="AV13" i="18"/>
  <c r="AU13" i="18"/>
  <c r="AT13" i="18"/>
  <c r="AS13" i="18"/>
  <c r="AR13" i="18"/>
  <c r="AQ13" i="18"/>
  <c r="AP13" i="18"/>
  <c r="AO13" i="18"/>
  <c r="AN13" i="18"/>
  <c r="AM13" i="18"/>
  <c r="AL13" i="18"/>
  <c r="AK13" i="18"/>
  <c r="AJ13" i="18"/>
  <c r="AI13" i="18"/>
  <c r="AH13" i="18"/>
  <c r="AG13" i="18"/>
  <c r="AF13" i="18"/>
  <c r="AE13" i="18"/>
  <c r="AD13" i="18"/>
  <c r="AC13" i="18"/>
  <c r="AB13" i="18"/>
  <c r="C12" i="18" s="1"/>
  <c r="AA13" i="18"/>
  <c r="Z13" i="18"/>
  <c r="Y13" i="18"/>
  <c r="X13" i="18"/>
  <c r="W13" i="18"/>
  <c r="V13" i="18"/>
  <c r="U13" i="18"/>
  <c r="T13" i="18"/>
  <c r="S13" i="18"/>
  <c r="R13" i="18"/>
  <c r="Q13" i="18"/>
  <c r="P13" i="18"/>
  <c r="O13" i="18"/>
  <c r="N13" i="18"/>
  <c r="BH12" i="18"/>
  <c r="D11" i="18" s="1"/>
  <c r="BE12" i="18"/>
  <c r="BD12" i="18"/>
  <c r="BC12" i="18"/>
  <c r="BB12" i="18"/>
  <c r="BA12" i="18"/>
  <c r="AZ12" i="18"/>
  <c r="AY12" i="18"/>
  <c r="AX12" i="18"/>
  <c r="AW12" i="18"/>
  <c r="AV12" i="18"/>
  <c r="AU12" i="18"/>
  <c r="AT12" i="18"/>
  <c r="AS12" i="18"/>
  <c r="AR12" i="18"/>
  <c r="AQ12" i="18"/>
  <c r="AP12" i="18"/>
  <c r="AO12" i="18"/>
  <c r="AN12" i="18"/>
  <c r="AM12" i="18"/>
  <c r="AL12" i="18"/>
  <c r="AK12" i="18"/>
  <c r="AJ12" i="18"/>
  <c r="AI12" i="18"/>
  <c r="AH12" i="18"/>
  <c r="AG12" i="18"/>
  <c r="AF12" i="18"/>
  <c r="AE12" i="18"/>
  <c r="AD12" i="18"/>
  <c r="AC12" i="18"/>
  <c r="AB12" i="18"/>
  <c r="C11" i="18" s="1"/>
  <c r="AA12" i="18"/>
  <c r="Z12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D12" i="18"/>
  <c r="BH11" i="18"/>
  <c r="D10" i="18" s="1"/>
  <c r="BE11" i="18"/>
  <c r="BD11" i="18"/>
  <c r="BC11" i="18"/>
  <c r="BB11" i="18"/>
  <c r="BA11" i="18"/>
  <c r="AZ11" i="18"/>
  <c r="AY11" i="18"/>
  <c r="AX11" i="18"/>
  <c r="AW11" i="18"/>
  <c r="AV11" i="18"/>
  <c r="AU11" i="18"/>
  <c r="AT11" i="18"/>
  <c r="AS11" i="18"/>
  <c r="AR11" i="18"/>
  <c r="AQ11" i="18"/>
  <c r="AP11" i="18"/>
  <c r="AO11" i="18"/>
  <c r="AN11" i="18"/>
  <c r="AM11" i="18"/>
  <c r="AL11" i="18"/>
  <c r="AK11" i="18"/>
  <c r="AJ11" i="18"/>
  <c r="AI11" i="18"/>
  <c r="AH11" i="18"/>
  <c r="AG11" i="18"/>
  <c r="AF11" i="18"/>
  <c r="AE11" i="18"/>
  <c r="AD11" i="18"/>
  <c r="AC11" i="18"/>
  <c r="AB11" i="18"/>
  <c r="C10" i="18" s="1"/>
  <c r="AA11" i="18"/>
  <c r="Z11" i="18"/>
  <c r="Y11" i="18"/>
  <c r="X11" i="18"/>
  <c r="W11" i="18"/>
  <c r="V11" i="18"/>
  <c r="U11" i="18"/>
  <c r="T11" i="18"/>
  <c r="S11" i="18"/>
  <c r="R11" i="18"/>
  <c r="Q11" i="18"/>
  <c r="P11" i="18"/>
  <c r="O11" i="18"/>
  <c r="N11" i="18"/>
  <c r="BH10" i="18"/>
  <c r="D9" i="18" s="1"/>
  <c r="BE10" i="18"/>
  <c r="BD10" i="18"/>
  <c r="BC10" i="18"/>
  <c r="BB10" i="18"/>
  <c r="BA10" i="18"/>
  <c r="AZ10" i="18"/>
  <c r="AY10" i="18"/>
  <c r="AX10" i="18"/>
  <c r="AW10" i="18"/>
  <c r="AV10" i="18"/>
  <c r="AU10" i="18"/>
  <c r="AT10" i="18"/>
  <c r="AS10" i="18"/>
  <c r="AR10" i="18"/>
  <c r="AQ10" i="18"/>
  <c r="AP10" i="18"/>
  <c r="AO10" i="18"/>
  <c r="AN10" i="18"/>
  <c r="AM10" i="18"/>
  <c r="AL10" i="18"/>
  <c r="AK10" i="18"/>
  <c r="AJ10" i="18"/>
  <c r="AI10" i="18"/>
  <c r="AH10" i="18"/>
  <c r="AG10" i="18"/>
  <c r="AF10" i="18"/>
  <c r="AE10" i="18"/>
  <c r="AD10" i="18"/>
  <c r="AC10" i="18"/>
  <c r="AB10" i="18"/>
  <c r="C9" i="18" s="1"/>
  <c r="AA10" i="18"/>
  <c r="Z10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BH9" i="18"/>
  <c r="BE9" i="18"/>
  <c r="BD9" i="18"/>
  <c r="BC9" i="18"/>
  <c r="BB9" i="18"/>
  <c r="BA9" i="18"/>
  <c r="AZ9" i="18"/>
  <c r="AY9" i="18"/>
  <c r="AX9" i="18"/>
  <c r="AW9" i="18"/>
  <c r="AV9" i="18"/>
  <c r="AU9" i="18"/>
  <c r="AT9" i="18"/>
  <c r="AS9" i="18"/>
  <c r="AR9" i="18"/>
  <c r="AQ9" i="18"/>
  <c r="AP9" i="18"/>
  <c r="AO9" i="18"/>
  <c r="AN9" i="18"/>
  <c r="AM9" i="18"/>
  <c r="AL9" i="18"/>
  <c r="AK9" i="18"/>
  <c r="AJ9" i="18"/>
  <c r="AI9" i="18"/>
  <c r="AH9" i="18"/>
  <c r="AG9" i="18"/>
  <c r="AF9" i="18"/>
  <c r="AE9" i="18"/>
  <c r="AD9" i="18"/>
  <c r="AC9" i="18"/>
  <c r="AB9" i="18"/>
  <c r="C8" i="18" s="1"/>
  <c r="AA9" i="18"/>
  <c r="Z9" i="18"/>
  <c r="Y9" i="18"/>
  <c r="X9" i="18"/>
  <c r="W9" i="18"/>
  <c r="V9" i="18"/>
  <c r="U9" i="18"/>
  <c r="T9" i="18"/>
  <c r="S9" i="18"/>
  <c r="R9" i="18"/>
  <c r="Q9" i="18"/>
  <c r="P9" i="18"/>
  <c r="O9" i="18"/>
  <c r="N9" i="18"/>
  <c r="BH8" i="18"/>
  <c r="D7" i="18" s="1"/>
  <c r="BE8" i="18"/>
  <c r="BD8" i="18"/>
  <c r="BC8" i="18"/>
  <c r="BB8" i="18"/>
  <c r="BA8" i="18"/>
  <c r="AZ8" i="18"/>
  <c r="AY8" i="18"/>
  <c r="AX8" i="18"/>
  <c r="AW8" i="18"/>
  <c r="AV8" i="18"/>
  <c r="AU8" i="18"/>
  <c r="AT8" i="18"/>
  <c r="AS8" i="18"/>
  <c r="AR8" i="18"/>
  <c r="AQ8" i="18"/>
  <c r="AP8" i="18"/>
  <c r="AO8" i="18"/>
  <c r="AN8" i="18"/>
  <c r="AM8" i="18"/>
  <c r="AL8" i="18"/>
  <c r="AK8" i="18"/>
  <c r="AJ8" i="18"/>
  <c r="AI8" i="18"/>
  <c r="AH8" i="18"/>
  <c r="AG8" i="18"/>
  <c r="AF8" i="18"/>
  <c r="AE8" i="18"/>
  <c r="AD8" i="18"/>
  <c r="AC8" i="18"/>
  <c r="AB8" i="18"/>
  <c r="C7" i="18" s="1"/>
  <c r="AA8" i="18"/>
  <c r="Z8" i="18"/>
  <c r="Y8" i="18"/>
  <c r="X8" i="18"/>
  <c r="W8" i="18"/>
  <c r="V8" i="18"/>
  <c r="U8" i="18"/>
  <c r="T8" i="18"/>
  <c r="S8" i="18"/>
  <c r="R8" i="18"/>
  <c r="Q8" i="18"/>
  <c r="P8" i="18"/>
  <c r="O8" i="18"/>
  <c r="N8" i="18"/>
  <c r="D8" i="18"/>
  <c r="BH7" i="18"/>
  <c r="D6" i="18" s="1"/>
  <c r="BE7" i="18"/>
  <c r="BD7" i="18"/>
  <c r="BC7" i="18"/>
  <c r="BB7" i="18"/>
  <c r="BA7" i="18"/>
  <c r="AZ7" i="18"/>
  <c r="AY7" i="18"/>
  <c r="AX7" i="18"/>
  <c r="AW7" i="18"/>
  <c r="AV7" i="18"/>
  <c r="AU7" i="18"/>
  <c r="AT7" i="18"/>
  <c r="AS7" i="18"/>
  <c r="AR7" i="18"/>
  <c r="AQ7" i="18"/>
  <c r="AP7" i="18"/>
  <c r="AO7" i="18"/>
  <c r="AN7" i="18"/>
  <c r="AM7" i="18"/>
  <c r="AL7" i="18"/>
  <c r="AK7" i="18"/>
  <c r="AJ7" i="18"/>
  <c r="AI7" i="18"/>
  <c r="AH7" i="18"/>
  <c r="AG7" i="18"/>
  <c r="AF7" i="18"/>
  <c r="AE7" i="18"/>
  <c r="AD7" i="18"/>
  <c r="AC7" i="18"/>
  <c r="AB7" i="18"/>
  <c r="C6" i="18" s="1"/>
  <c r="AA7" i="18"/>
  <c r="Z7" i="18"/>
  <c r="Y7" i="18"/>
  <c r="X7" i="18"/>
  <c r="W7" i="18"/>
  <c r="V7" i="18"/>
  <c r="U7" i="18"/>
  <c r="T7" i="18"/>
  <c r="S7" i="18"/>
  <c r="R7" i="18"/>
  <c r="Q7" i="18"/>
  <c r="P7" i="18"/>
  <c r="O7" i="18"/>
  <c r="N7" i="18"/>
  <c r="BH6" i="18"/>
  <c r="BE6" i="18"/>
  <c r="BD6" i="18"/>
  <c r="BC6" i="18"/>
  <c r="BB6" i="18"/>
  <c r="BA6" i="18"/>
  <c r="AZ6" i="18"/>
  <c r="AY6" i="18"/>
  <c r="AX6" i="18"/>
  <c r="AW6" i="18"/>
  <c r="AV6" i="18"/>
  <c r="AU6" i="18"/>
  <c r="AT6" i="18"/>
  <c r="AS6" i="18"/>
  <c r="AR6" i="18"/>
  <c r="AQ6" i="18"/>
  <c r="AP6" i="18"/>
  <c r="AO6" i="18"/>
  <c r="AN6" i="18"/>
  <c r="AM6" i="18"/>
  <c r="AL6" i="18"/>
  <c r="AK6" i="18"/>
  <c r="AJ6" i="18"/>
  <c r="AI6" i="18"/>
  <c r="AH6" i="18"/>
  <c r="AG6" i="18"/>
  <c r="AF6" i="18"/>
  <c r="AE6" i="18"/>
  <c r="AD6" i="18"/>
  <c r="AC6" i="18"/>
  <c r="AB6" i="18"/>
  <c r="C5" i="18" s="1"/>
  <c r="AA6" i="18"/>
  <c r="Z6" i="18"/>
  <c r="Y6" i="18"/>
  <c r="X6" i="18"/>
  <c r="W6" i="18"/>
  <c r="V6" i="18"/>
  <c r="U6" i="18"/>
  <c r="T6" i="18"/>
  <c r="S6" i="18"/>
  <c r="R6" i="18"/>
  <c r="Q6" i="18"/>
  <c r="P6" i="18"/>
  <c r="O6" i="18"/>
  <c r="N6" i="18"/>
  <c r="BH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C4" i="18" s="1"/>
  <c r="AA5" i="18"/>
  <c r="Z5" i="18"/>
  <c r="Y5" i="18"/>
  <c r="X5" i="18"/>
  <c r="W5" i="18"/>
  <c r="V5" i="18"/>
  <c r="U5" i="18"/>
  <c r="T5" i="18"/>
  <c r="S5" i="18"/>
  <c r="R5" i="18"/>
  <c r="Q5" i="18"/>
  <c r="P5" i="18"/>
  <c r="O5" i="18"/>
  <c r="N5" i="18"/>
  <c r="D5" i="18"/>
  <c r="BE4" i="18"/>
  <c r="BD4" i="18"/>
  <c r="BC4" i="18"/>
  <c r="BB4" i="18"/>
  <c r="BA4" i="18"/>
  <c r="AZ4" i="18"/>
  <c r="AY4" i="18"/>
  <c r="AX4" i="18"/>
  <c r="AW4" i="18"/>
  <c r="AV4" i="18"/>
  <c r="AU4" i="18"/>
  <c r="AT4" i="18"/>
  <c r="AS4" i="18"/>
  <c r="AR4" i="18"/>
  <c r="AQ4" i="18"/>
  <c r="AP4" i="18"/>
  <c r="AO4" i="18"/>
  <c r="AN4" i="18"/>
  <c r="AM4" i="18"/>
  <c r="AL4" i="18"/>
  <c r="AK4" i="18"/>
  <c r="AJ4" i="18"/>
  <c r="AI4" i="18"/>
  <c r="AH4" i="18"/>
  <c r="AG4" i="18"/>
  <c r="AF4" i="18"/>
  <c r="AE4" i="18"/>
  <c r="AD4" i="18"/>
  <c r="AC4" i="18"/>
  <c r="AB4" i="18"/>
  <c r="AA4" i="18"/>
  <c r="Z4" i="18"/>
  <c r="Y4" i="18"/>
  <c r="X4" i="18"/>
  <c r="W4" i="18"/>
  <c r="V4" i="18"/>
  <c r="U4" i="18"/>
  <c r="T4" i="18"/>
  <c r="S4" i="18"/>
  <c r="R4" i="18"/>
  <c r="Q4" i="18"/>
  <c r="P4" i="18"/>
  <c r="O4" i="18"/>
  <c r="N4" i="18"/>
  <c r="D4" i="18"/>
  <c r="BH16" i="17"/>
  <c r="BE16" i="17"/>
  <c r="BD16" i="17"/>
  <c r="BC16" i="17"/>
  <c r="BB16" i="17"/>
  <c r="BA16" i="17"/>
  <c r="AZ16" i="17"/>
  <c r="AY16" i="17"/>
  <c r="AX16" i="17"/>
  <c r="AW16" i="17"/>
  <c r="AV16" i="17"/>
  <c r="AU16" i="17"/>
  <c r="AT16" i="17"/>
  <c r="AS16" i="17"/>
  <c r="AR16" i="17"/>
  <c r="AQ16" i="17"/>
  <c r="AP16" i="17"/>
  <c r="AO16" i="17"/>
  <c r="AN16" i="17"/>
  <c r="AM16" i="17"/>
  <c r="AL16" i="17"/>
  <c r="AK16" i="17"/>
  <c r="AJ16" i="17"/>
  <c r="AI16" i="17"/>
  <c r="AH16" i="17"/>
  <c r="AG16" i="17"/>
  <c r="AF16" i="17"/>
  <c r="AE16" i="17"/>
  <c r="AD16" i="17"/>
  <c r="AC16" i="17"/>
  <c r="AB16" i="17"/>
  <c r="AA16" i="17"/>
  <c r="C15" i="17" s="1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BH15" i="17"/>
  <c r="D14" i="17" s="1"/>
  <c r="BE15" i="17"/>
  <c r="BD15" i="17"/>
  <c r="BC15" i="17"/>
  <c r="BB15" i="17"/>
  <c r="BA15" i="17"/>
  <c r="AZ15" i="17"/>
  <c r="AY15" i="17"/>
  <c r="AX15" i="17"/>
  <c r="AW15" i="17"/>
  <c r="AV15" i="17"/>
  <c r="AU15" i="17"/>
  <c r="AT15" i="17"/>
  <c r="AS15" i="17"/>
  <c r="AR15" i="17"/>
  <c r="AQ15" i="17"/>
  <c r="AP15" i="17"/>
  <c r="AO15" i="17"/>
  <c r="AN15" i="17"/>
  <c r="AM15" i="17"/>
  <c r="AL15" i="17"/>
  <c r="AK15" i="17"/>
  <c r="AJ15" i="17"/>
  <c r="AI15" i="17"/>
  <c r="AH15" i="17"/>
  <c r="AG15" i="17"/>
  <c r="AF15" i="17"/>
  <c r="AE15" i="17"/>
  <c r="AD15" i="17"/>
  <c r="AC15" i="17"/>
  <c r="AB15" i="17"/>
  <c r="AA15" i="17"/>
  <c r="C14" i="17" s="1"/>
  <c r="Z15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D15" i="17"/>
  <c r="BH14" i="17"/>
  <c r="BE14" i="17"/>
  <c r="BD14" i="17"/>
  <c r="BC14" i="17"/>
  <c r="BB14" i="17"/>
  <c r="BA14" i="17"/>
  <c r="AZ14" i="17"/>
  <c r="AY14" i="17"/>
  <c r="AX14" i="17"/>
  <c r="AW14" i="17"/>
  <c r="AV14" i="17"/>
  <c r="AU14" i="17"/>
  <c r="AT14" i="17"/>
  <c r="AS14" i="17"/>
  <c r="AR14" i="17"/>
  <c r="AQ14" i="17"/>
  <c r="AP14" i="17"/>
  <c r="AO14" i="17"/>
  <c r="AN14" i="17"/>
  <c r="AM14" i="17"/>
  <c r="AL14" i="17"/>
  <c r="AK14" i="17"/>
  <c r="AJ14" i="17"/>
  <c r="AI14" i="17"/>
  <c r="AH14" i="17"/>
  <c r="AG14" i="17"/>
  <c r="AF14" i="17"/>
  <c r="AE14" i="17"/>
  <c r="AD14" i="17"/>
  <c r="AC14" i="17"/>
  <c r="AB14" i="17"/>
  <c r="AA14" i="17"/>
  <c r="C13" i="17" s="1"/>
  <c r="Z14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BH13" i="17"/>
  <c r="D12" i="17" s="1"/>
  <c r="BE13" i="17"/>
  <c r="BD13" i="17"/>
  <c r="BC13" i="17"/>
  <c r="BB13" i="17"/>
  <c r="BA13" i="17"/>
  <c r="AZ13" i="17"/>
  <c r="AY13" i="17"/>
  <c r="AX13" i="17"/>
  <c r="AW13" i="17"/>
  <c r="AV13" i="17"/>
  <c r="AU13" i="17"/>
  <c r="AT13" i="17"/>
  <c r="AS13" i="17"/>
  <c r="AR13" i="17"/>
  <c r="AQ13" i="17"/>
  <c r="AP13" i="17"/>
  <c r="AO13" i="17"/>
  <c r="AN13" i="17"/>
  <c r="AM13" i="17"/>
  <c r="AL13" i="17"/>
  <c r="AK13" i="17"/>
  <c r="AJ13" i="17"/>
  <c r="AI13" i="17"/>
  <c r="AH13" i="17"/>
  <c r="AG13" i="17"/>
  <c r="AF13" i="17"/>
  <c r="AE13" i="17"/>
  <c r="AD13" i="17"/>
  <c r="AC13" i="17"/>
  <c r="AB13" i="17"/>
  <c r="AA13" i="17"/>
  <c r="C12" i="17" s="1"/>
  <c r="Z13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D13" i="17"/>
  <c r="BH12" i="17"/>
  <c r="D11" i="17" s="1"/>
  <c r="BE12" i="17"/>
  <c r="BD12" i="17"/>
  <c r="BC12" i="17"/>
  <c r="BB12" i="17"/>
  <c r="BA12" i="17"/>
  <c r="AZ12" i="17"/>
  <c r="AY12" i="17"/>
  <c r="AX12" i="17"/>
  <c r="AW12" i="17"/>
  <c r="AV12" i="17"/>
  <c r="AU12" i="17"/>
  <c r="AT12" i="17"/>
  <c r="AS12" i="17"/>
  <c r="AR12" i="17"/>
  <c r="AQ12" i="17"/>
  <c r="AP12" i="17"/>
  <c r="AO12" i="17"/>
  <c r="AN12" i="17"/>
  <c r="AM12" i="17"/>
  <c r="AL12" i="17"/>
  <c r="AK12" i="17"/>
  <c r="AJ12" i="17"/>
  <c r="AI12" i="17"/>
  <c r="AH12" i="17"/>
  <c r="AG12" i="17"/>
  <c r="AF12" i="17"/>
  <c r="AE12" i="17"/>
  <c r="AD12" i="17"/>
  <c r="AC12" i="17"/>
  <c r="AB12" i="17"/>
  <c r="AA12" i="17"/>
  <c r="C11" i="17" s="1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BH11" i="17"/>
  <c r="BE11" i="17"/>
  <c r="BD11" i="17"/>
  <c r="BC11" i="17"/>
  <c r="BB11" i="17"/>
  <c r="BA11" i="17"/>
  <c r="AZ11" i="17"/>
  <c r="AY11" i="17"/>
  <c r="AX11" i="17"/>
  <c r="AW11" i="17"/>
  <c r="AV11" i="17"/>
  <c r="AU11" i="17"/>
  <c r="AT11" i="17"/>
  <c r="AS11" i="17"/>
  <c r="AR11" i="17"/>
  <c r="AQ11" i="17"/>
  <c r="AP11" i="17"/>
  <c r="AO11" i="17"/>
  <c r="AN11" i="17"/>
  <c r="AM11" i="17"/>
  <c r="AL11" i="17"/>
  <c r="AK11" i="17"/>
  <c r="AJ11" i="17"/>
  <c r="AI11" i="17"/>
  <c r="AH11" i="17"/>
  <c r="AG11" i="17"/>
  <c r="AF11" i="17"/>
  <c r="AE11" i="17"/>
  <c r="AD11" i="17"/>
  <c r="AC11" i="17"/>
  <c r="AB11" i="17"/>
  <c r="AA11" i="17"/>
  <c r="C10" i="17" s="1"/>
  <c r="Z11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BH10" i="17"/>
  <c r="BE10" i="17"/>
  <c r="BD10" i="17"/>
  <c r="BC10" i="17"/>
  <c r="BB10" i="17"/>
  <c r="BA10" i="17"/>
  <c r="AZ10" i="17"/>
  <c r="AY10" i="17"/>
  <c r="AX10" i="17"/>
  <c r="AW10" i="17"/>
  <c r="AV10" i="17"/>
  <c r="AU10" i="17"/>
  <c r="AT10" i="17"/>
  <c r="AS10" i="17"/>
  <c r="AR10" i="17"/>
  <c r="AQ10" i="17"/>
  <c r="AP10" i="17"/>
  <c r="AO10" i="17"/>
  <c r="AN10" i="17"/>
  <c r="AM10" i="17"/>
  <c r="AL10" i="17"/>
  <c r="AK10" i="17"/>
  <c r="AJ10" i="17"/>
  <c r="AI10" i="17"/>
  <c r="AH10" i="17"/>
  <c r="AG10" i="17"/>
  <c r="AF10" i="17"/>
  <c r="AE10" i="17"/>
  <c r="AD10" i="17"/>
  <c r="AC10" i="17"/>
  <c r="AB10" i="17"/>
  <c r="AA10" i="17"/>
  <c r="C9" i="17" s="1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D10" i="17"/>
  <c r="BH9" i="17"/>
  <c r="D8" i="17" s="1"/>
  <c r="BE9" i="17"/>
  <c r="BD9" i="17"/>
  <c r="BC9" i="17"/>
  <c r="BB9" i="17"/>
  <c r="BA9" i="17"/>
  <c r="AZ9" i="17"/>
  <c r="AY9" i="17"/>
  <c r="AX9" i="17"/>
  <c r="AW9" i="17"/>
  <c r="AV9" i="17"/>
  <c r="AU9" i="17"/>
  <c r="AT9" i="17"/>
  <c r="AS9" i="17"/>
  <c r="AR9" i="17"/>
  <c r="AQ9" i="17"/>
  <c r="AP9" i="17"/>
  <c r="AO9" i="17"/>
  <c r="AN9" i="17"/>
  <c r="AM9" i="17"/>
  <c r="AL9" i="17"/>
  <c r="AK9" i="17"/>
  <c r="AJ9" i="17"/>
  <c r="AI9" i="17"/>
  <c r="AH9" i="17"/>
  <c r="AG9" i="17"/>
  <c r="AF9" i="17"/>
  <c r="AE9" i="17"/>
  <c r="AD9" i="17"/>
  <c r="AC9" i="17"/>
  <c r="AB9" i="17"/>
  <c r="AA9" i="17"/>
  <c r="C8" i="17" s="1"/>
  <c r="Z9" i="17"/>
  <c r="Y9" i="17"/>
  <c r="X9" i="17"/>
  <c r="W9" i="17"/>
  <c r="V9" i="17"/>
  <c r="U9" i="17"/>
  <c r="T9" i="17"/>
  <c r="S9" i="17"/>
  <c r="R9" i="17"/>
  <c r="Q9" i="17"/>
  <c r="P9" i="17"/>
  <c r="O9" i="17"/>
  <c r="N9" i="17"/>
  <c r="D9" i="17"/>
  <c r="BH8" i="17"/>
  <c r="BE8" i="17"/>
  <c r="BD8" i="17"/>
  <c r="BC8" i="17"/>
  <c r="BB8" i="17"/>
  <c r="BA8" i="17"/>
  <c r="AZ8" i="17"/>
  <c r="AY8" i="17"/>
  <c r="AX8" i="17"/>
  <c r="AW8" i="17"/>
  <c r="AV8" i="17"/>
  <c r="AU8" i="17"/>
  <c r="AT8" i="17"/>
  <c r="AS8" i="17"/>
  <c r="AR8" i="17"/>
  <c r="AQ8" i="17"/>
  <c r="AP8" i="17"/>
  <c r="AO8" i="17"/>
  <c r="AN8" i="17"/>
  <c r="AM8" i="17"/>
  <c r="AL8" i="17"/>
  <c r="AK8" i="17"/>
  <c r="AJ8" i="17"/>
  <c r="AI8" i="17"/>
  <c r="AH8" i="17"/>
  <c r="AG8" i="17"/>
  <c r="AF8" i="17"/>
  <c r="AE8" i="17"/>
  <c r="AD8" i="17"/>
  <c r="AC8" i="17"/>
  <c r="AB8" i="17"/>
  <c r="AA8" i="17"/>
  <c r="C7" i="17" s="1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BH7" i="17"/>
  <c r="D6" i="17" s="1"/>
  <c r="BE7" i="17"/>
  <c r="BD7" i="17"/>
  <c r="BC7" i="17"/>
  <c r="BB7" i="17"/>
  <c r="BA7" i="17"/>
  <c r="AZ7" i="17"/>
  <c r="AY7" i="17"/>
  <c r="AX7" i="17"/>
  <c r="AW7" i="17"/>
  <c r="AV7" i="17"/>
  <c r="AU7" i="17"/>
  <c r="AT7" i="17"/>
  <c r="AS7" i="17"/>
  <c r="AR7" i="17"/>
  <c r="AQ7" i="17"/>
  <c r="AP7" i="17"/>
  <c r="AO7" i="17"/>
  <c r="AN7" i="17"/>
  <c r="AM7" i="17"/>
  <c r="AL7" i="17"/>
  <c r="AK7" i="17"/>
  <c r="AJ7" i="17"/>
  <c r="AI7" i="17"/>
  <c r="AH7" i="17"/>
  <c r="AG7" i="17"/>
  <c r="AF7" i="17"/>
  <c r="AE7" i="17"/>
  <c r="AD7" i="17"/>
  <c r="AC7" i="17"/>
  <c r="AB7" i="17"/>
  <c r="AA7" i="17"/>
  <c r="C6" i="17" s="1"/>
  <c r="Z7" i="17"/>
  <c r="Y7" i="17"/>
  <c r="X7" i="17"/>
  <c r="W7" i="17"/>
  <c r="V7" i="17"/>
  <c r="U7" i="17"/>
  <c r="T7" i="17"/>
  <c r="S7" i="17"/>
  <c r="R7" i="17"/>
  <c r="Q7" i="17"/>
  <c r="P7" i="17"/>
  <c r="O7" i="17"/>
  <c r="N7" i="17"/>
  <c r="D7" i="17"/>
  <c r="BH6" i="17"/>
  <c r="BE6" i="17"/>
  <c r="BD6" i="17"/>
  <c r="BC6" i="17"/>
  <c r="BB6" i="17"/>
  <c r="BA6" i="17"/>
  <c r="AZ6" i="17"/>
  <c r="AY6" i="17"/>
  <c r="AX6" i="17"/>
  <c r="AW6" i="17"/>
  <c r="AV6" i="17"/>
  <c r="AU6" i="17"/>
  <c r="AT6" i="17"/>
  <c r="AS6" i="17"/>
  <c r="AR6" i="17"/>
  <c r="AQ6" i="17"/>
  <c r="AP6" i="17"/>
  <c r="AO6" i="17"/>
  <c r="AN6" i="17"/>
  <c r="AM6" i="17"/>
  <c r="AL6" i="17"/>
  <c r="AK6" i="17"/>
  <c r="AJ6" i="17"/>
  <c r="AI6" i="17"/>
  <c r="AH6" i="17"/>
  <c r="AG6" i="17"/>
  <c r="AF6" i="17"/>
  <c r="AE6" i="17"/>
  <c r="AD6" i="17"/>
  <c r="AC6" i="17"/>
  <c r="AB6" i="17"/>
  <c r="AA6" i="17"/>
  <c r="C5" i="17" s="1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BH5" i="17"/>
  <c r="D4" i="17" s="1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C4" i="17" s="1"/>
  <c r="Z5" i="17"/>
  <c r="Y5" i="17"/>
  <c r="X5" i="17"/>
  <c r="W5" i="17"/>
  <c r="V5" i="17"/>
  <c r="U5" i="17"/>
  <c r="T5" i="17"/>
  <c r="S5" i="17"/>
  <c r="R5" i="17"/>
  <c r="Q5" i="17"/>
  <c r="P5" i="17"/>
  <c r="O5" i="17"/>
  <c r="N5" i="17"/>
  <c r="D5" i="17"/>
  <c r="BE4" i="17"/>
  <c r="BD4" i="17"/>
  <c r="BC4" i="17"/>
  <c r="BB4" i="17"/>
  <c r="BA4" i="17"/>
  <c r="AZ4" i="17"/>
  <c r="AY4" i="17"/>
  <c r="AX4" i="17"/>
  <c r="AW4" i="17"/>
  <c r="AV4" i="17"/>
  <c r="AU4" i="17"/>
  <c r="AT4" i="17"/>
  <c r="AS4" i="17"/>
  <c r="AR4" i="17"/>
  <c r="AQ4" i="17"/>
  <c r="AP4" i="17"/>
  <c r="AO4" i="17"/>
  <c r="AN4" i="17"/>
  <c r="AM4" i="17"/>
  <c r="AL4" i="17"/>
  <c r="AK4" i="17"/>
  <c r="AJ4" i="17"/>
  <c r="AI4" i="17"/>
  <c r="AH4" i="17"/>
  <c r="AG4" i="17"/>
  <c r="AF4" i="17"/>
  <c r="AE4" i="17"/>
  <c r="AD4" i="17"/>
  <c r="AC4" i="17"/>
  <c r="AB4" i="17"/>
  <c r="AA4" i="17"/>
  <c r="Z4" i="17"/>
  <c r="Y4" i="17"/>
  <c r="X4" i="17"/>
  <c r="W4" i="17"/>
  <c r="V4" i="17"/>
  <c r="U4" i="17"/>
  <c r="T4" i="17"/>
  <c r="S4" i="17"/>
  <c r="R4" i="17"/>
  <c r="Q4" i="17"/>
  <c r="P4" i="17"/>
  <c r="O4" i="17"/>
  <c r="N4" i="17"/>
  <c r="BH16" i="16"/>
  <c r="BE16" i="16"/>
  <c r="BD16" i="16"/>
  <c r="BC16" i="16"/>
  <c r="BB16" i="16"/>
  <c r="BA16" i="16"/>
  <c r="AZ16" i="16"/>
  <c r="AY16" i="16"/>
  <c r="AX16" i="16"/>
  <c r="AW16" i="16"/>
  <c r="AV16" i="16"/>
  <c r="AU16" i="16"/>
  <c r="AT16" i="16"/>
  <c r="AS16" i="16"/>
  <c r="AR16" i="16"/>
  <c r="AQ16" i="16"/>
  <c r="AP16" i="16"/>
  <c r="AO16" i="16"/>
  <c r="AN16" i="16"/>
  <c r="AM16" i="16"/>
  <c r="AL16" i="16"/>
  <c r="AK16" i="16"/>
  <c r="AJ16" i="16"/>
  <c r="AI16" i="16"/>
  <c r="AH16" i="16"/>
  <c r="AG16" i="16"/>
  <c r="AF16" i="16"/>
  <c r="AE16" i="16"/>
  <c r="AD16" i="16"/>
  <c r="AC16" i="16"/>
  <c r="AB16" i="16"/>
  <c r="AA16" i="16"/>
  <c r="Z16" i="16"/>
  <c r="C15" i="16" s="1"/>
  <c r="Y16" i="16"/>
  <c r="X16" i="16"/>
  <c r="W16" i="16"/>
  <c r="V16" i="16"/>
  <c r="U16" i="16"/>
  <c r="T16" i="16"/>
  <c r="S16" i="16"/>
  <c r="R16" i="16"/>
  <c r="Q16" i="16"/>
  <c r="P16" i="16"/>
  <c r="O16" i="16"/>
  <c r="N16" i="16"/>
  <c r="BH15" i="16"/>
  <c r="BE15" i="16"/>
  <c r="BD15" i="16"/>
  <c r="BC15" i="16"/>
  <c r="BB15" i="16"/>
  <c r="BA15" i="16"/>
  <c r="AZ15" i="16"/>
  <c r="AY15" i="16"/>
  <c r="AX15" i="16"/>
  <c r="AW15" i="16"/>
  <c r="AV15" i="16"/>
  <c r="AU15" i="16"/>
  <c r="AT15" i="16"/>
  <c r="AS15" i="16"/>
  <c r="AR15" i="16"/>
  <c r="AQ15" i="16"/>
  <c r="AP15" i="16"/>
  <c r="AO15" i="16"/>
  <c r="AN15" i="16"/>
  <c r="AM15" i="16"/>
  <c r="AL15" i="16"/>
  <c r="AK15" i="16"/>
  <c r="AJ15" i="16"/>
  <c r="AI15" i="16"/>
  <c r="AH15" i="16"/>
  <c r="AG15" i="16"/>
  <c r="AF15" i="16"/>
  <c r="AE15" i="16"/>
  <c r="AD15" i="16"/>
  <c r="AC15" i="16"/>
  <c r="AB15" i="16"/>
  <c r="AA15" i="16"/>
  <c r="Z15" i="16"/>
  <c r="C14" i="16" s="1"/>
  <c r="Y15" i="16"/>
  <c r="X15" i="16"/>
  <c r="W15" i="16"/>
  <c r="V15" i="16"/>
  <c r="U15" i="16"/>
  <c r="T15" i="16"/>
  <c r="S15" i="16"/>
  <c r="R15" i="16"/>
  <c r="Q15" i="16"/>
  <c r="P15" i="16"/>
  <c r="O15" i="16"/>
  <c r="N15" i="16"/>
  <c r="D15" i="16"/>
  <c r="BH14" i="16"/>
  <c r="BE14" i="16"/>
  <c r="BD14" i="16"/>
  <c r="BC14" i="16"/>
  <c r="BB14" i="16"/>
  <c r="BA14" i="16"/>
  <c r="AZ14" i="16"/>
  <c r="AY14" i="16"/>
  <c r="AX14" i="16"/>
  <c r="AW14" i="16"/>
  <c r="AV14" i="16"/>
  <c r="AU14" i="16"/>
  <c r="AT14" i="16"/>
  <c r="AS14" i="16"/>
  <c r="AR14" i="16"/>
  <c r="AQ14" i="16"/>
  <c r="AP14" i="16"/>
  <c r="AO14" i="16"/>
  <c r="AN14" i="16"/>
  <c r="AM14" i="16"/>
  <c r="AL14" i="16"/>
  <c r="AK14" i="16"/>
  <c r="AJ14" i="16"/>
  <c r="AI14" i="16"/>
  <c r="AH14" i="16"/>
  <c r="AG14" i="16"/>
  <c r="AF14" i="16"/>
  <c r="AE14" i="16"/>
  <c r="AD14" i="16"/>
  <c r="AC14" i="16"/>
  <c r="AB14" i="16"/>
  <c r="AA14" i="16"/>
  <c r="Z14" i="16"/>
  <c r="C13" i="16" s="1"/>
  <c r="Y14" i="16"/>
  <c r="X14" i="16"/>
  <c r="W14" i="16"/>
  <c r="V14" i="16"/>
  <c r="U14" i="16"/>
  <c r="T14" i="16"/>
  <c r="S14" i="16"/>
  <c r="R14" i="16"/>
  <c r="Q14" i="16"/>
  <c r="P14" i="16"/>
  <c r="O14" i="16"/>
  <c r="N14" i="16"/>
  <c r="D14" i="16"/>
  <c r="BH13" i="16"/>
  <c r="D12" i="16" s="1"/>
  <c r="BE13" i="16"/>
  <c r="BD13" i="16"/>
  <c r="BC13" i="16"/>
  <c r="BB13" i="16"/>
  <c r="BA13" i="16"/>
  <c r="AZ13" i="16"/>
  <c r="AY13" i="16"/>
  <c r="AX13" i="16"/>
  <c r="AW13" i="16"/>
  <c r="AV13" i="16"/>
  <c r="AU13" i="16"/>
  <c r="AT13" i="16"/>
  <c r="AS13" i="16"/>
  <c r="AR13" i="16"/>
  <c r="AQ13" i="16"/>
  <c r="AP13" i="16"/>
  <c r="AO13" i="16"/>
  <c r="AN13" i="16"/>
  <c r="AM13" i="16"/>
  <c r="AL13" i="16"/>
  <c r="AK13" i="16"/>
  <c r="AJ13" i="16"/>
  <c r="AI13" i="16"/>
  <c r="AH13" i="16"/>
  <c r="AG13" i="16"/>
  <c r="AF13" i="16"/>
  <c r="AE13" i="16"/>
  <c r="AD13" i="16"/>
  <c r="AC13" i="16"/>
  <c r="AB13" i="16"/>
  <c r="AA13" i="16"/>
  <c r="Z13" i="16"/>
  <c r="C12" i="16" s="1"/>
  <c r="Y13" i="16"/>
  <c r="X13" i="16"/>
  <c r="W13" i="16"/>
  <c r="V13" i="16"/>
  <c r="U13" i="16"/>
  <c r="T13" i="16"/>
  <c r="S13" i="16"/>
  <c r="R13" i="16"/>
  <c r="Q13" i="16"/>
  <c r="P13" i="16"/>
  <c r="O13" i="16"/>
  <c r="N13" i="16"/>
  <c r="D13" i="16"/>
  <c r="BH12" i="16"/>
  <c r="BE12" i="16"/>
  <c r="BD12" i="16"/>
  <c r="BC12" i="16"/>
  <c r="BB12" i="16"/>
  <c r="BA12" i="16"/>
  <c r="AZ12" i="16"/>
  <c r="AY12" i="16"/>
  <c r="AX12" i="16"/>
  <c r="AW12" i="16"/>
  <c r="AV12" i="16"/>
  <c r="AU12" i="16"/>
  <c r="AT12" i="16"/>
  <c r="AS12" i="16"/>
  <c r="AR12" i="16"/>
  <c r="AQ12" i="16"/>
  <c r="AP12" i="16"/>
  <c r="AO12" i="16"/>
  <c r="AN12" i="16"/>
  <c r="AM12" i="16"/>
  <c r="AL12" i="16"/>
  <c r="AK12" i="16"/>
  <c r="AJ12" i="16"/>
  <c r="AI12" i="16"/>
  <c r="AH12" i="16"/>
  <c r="AG12" i="16"/>
  <c r="AF12" i="16"/>
  <c r="AE12" i="16"/>
  <c r="AD12" i="16"/>
  <c r="AC12" i="16"/>
  <c r="AB12" i="16"/>
  <c r="AA12" i="16"/>
  <c r="Z12" i="16"/>
  <c r="C11" i="16" s="1"/>
  <c r="Y12" i="16"/>
  <c r="X12" i="16"/>
  <c r="W12" i="16"/>
  <c r="V12" i="16"/>
  <c r="U12" i="16"/>
  <c r="T12" i="16"/>
  <c r="S12" i="16"/>
  <c r="R12" i="16"/>
  <c r="Q12" i="16"/>
  <c r="P12" i="16"/>
  <c r="O12" i="16"/>
  <c r="N12" i="16"/>
  <c r="BH11" i="16"/>
  <c r="BE11" i="16"/>
  <c r="BD11" i="16"/>
  <c r="BC11" i="16"/>
  <c r="BB11" i="16"/>
  <c r="BA11" i="16"/>
  <c r="AZ11" i="16"/>
  <c r="AY11" i="16"/>
  <c r="AX11" i="16"/>
  <c r="AW11" i="16"/>
  <c r="AV11" i="16"/>
  <c r="AU11" i="16"/>
  <c r="AT11" i="16"/>
  <c r="AS11" i="16"/>
  <c r="AR11" i="16"/>
  <c r="AQ11" i="16"/>
  <c r="AP11" i="16"/>
  <c r="AO11" i="16"/>
  <c r="AN11" i="16"/>
  <c r="AM11" i="16"/>
  <c r="AL11" i="16"/>
  <c r="AK11" i="16"/>
  <c r="AJ11" i="16"/>
  <c r="AI11" i="16"/>
  <c r="AH11" i="16"/>
  <c r="AG11" i="16"/>
  <c r="AF11" i="16"/>
  <c r="AE11" i="16"/>
  <c r="AD11" i="16"/>
  <c r="AC11" i="16"/>
  <c r="AB11" i="16"/>
  <c r="AA11" i="16"/>
  <c r="Z11" i="16"/>
  <c r="C10" i="16" s="1"/>
  <c r="Y11" i="16"/>
  <c r="X11" i="16"/>
  <c r="W11" i="16"/>
  <c r="V11" i="16"/>
  <c r="U11" i="16"/>
  <c r="T11" i="16"/>
  <c r="S11" i="16"/>
  <c r="R11" i="16"/>
  <c r="Q11" i="16"/>
  <c r="P11" i="16"/>
  <c r="O11" i="16"/>
  <c r="N11" i="16"/>
  <c r="D11" i="16"/>
  <c r="BH10" i="16"/>
  <c r="D9" i="16" s="1"/>
  <c r="BE10" i="16"/>
  <c r="BD10" i="16"/>
  <c r="BC10" i="16"/>
  <c r="BB10" i="16"/>
  <c r="BA10" i="16"/>
  <c r="AZ10" i="16"/>
  <c r="AY10" i="16"/>
  <c r="AX10" i="16"/>
  <c r="AW10" i="16"/>
  <c r="AV10" i="16"/>
  <c r="AU10" i="16"/>
  <c r="AT10" i="16"/>
  <c r="AS10" i="16"/>
  <c r="AR10" i="16"/>
  <c r="AQ10" i="16"/>
  <c r="AP10" i="16"/>
  <c r="AO10" i="16"/>
  <c r="AN10" i="16"/>
  <c r="AM10" i="16"/>
  <c r="AL10" i="16"/>
  <c r="AK10" i="16"/>
  <c r="AJ10" i="16"/>
  <c r="AI10" i="16"/>
  <c r="AH10" i="16"/>
  <c r="AG10" i="16"/>
  <c r="AF10" i="16"/>
  <c r="AE10" i="16"/>
  <c r="AD10" i="16"/>
  <c r="AC10" i="16"/>
  <c r="AB10" i="16"/>
  <c r="AA10" i="16"/>
  <c r="Z10" i="16"/>
  <c r="C9" i="16" s="1"/>
  <c r="Y10" i="16"/>
  <c r="X10" i="16"/>
  <c r="W10" i="16"/>
  <c r="V10" i="16"/>
  <c r="U10" i="16"/>
  <c r="T10" i="16"/>
  <c r="S10" i="16"/>
  <c r="R10" i="16"/>
  <c r="Q10" i="16"/>
  <c r="P10" i="16"/>
  <c r="O10" i="16"/>
  <c r="N10" i="16"/>
  <c r="D10" i="16"/>
  <c r="BH9" i="16"/>
  <c r="D8" i="16" s="1"/>
  <c r="BE9" i="16"/>
  <c r="BD9" i="16"/>
  <c r="BC9" i="16"/>
  <c r="BB9" i="16"/>
  <c r="BA9" i="16"/>
  <c r="AZ9" i="16"/>
  <c r="AY9" i="16"/>
  <c r="AX9" i="16"/>
  <c r="AW9" i="16"/>
  <c r="AV9" i="16"/>
  <c r="AU9" i="16"/>
  <c r="AT9" i="16"/>
  <c r="AS9" i="16"/>
  <c r="AR9" i="16"/>
  <c r="AQ9" i="16"/>
  <c r="AP9" i="16"/>
  <c r="AO9" i="16"/>
  <c r="AN9" i="16"/>
  <c r="AM9" i="16"/>
  <c r="AL9" i="16"/>
  <c r="AK9" i="16"/>
  <c r="AJ9" i="16"/>
  <c r="AI9" i="16"/>
  <c r="AH9" i="16"/>
  <c r="AG9" i="16"/>
  <c r="AF9" i="16"/>
  <c r="AE9" i="16"/>
  <c r="AD9" i="16"/>
  <c r="AC9" i="16"/>
  <c r="AB9" i="16"/>
  <c r="AA9" i="16"/>
  <c r="Z9" i="16"/>
  <c r="C8" i="16" s="1"/>
  <c r="Y9" i="16"/>
  <c r="X9" i="16"/>
  <c r="W9" i="16"/>
  <c r="V9" i="16"/>
  <c r="U9" i="16"/>
  <c r="T9" i="16"/>
  <c r="S9" i="16"/>
  <c r="R9" i="16"/>
  <c r="Q9" i="16"/>
  <c r="P9" i="16"/>
  <c r="O9" i="16"/>
  <c r="N9" i="16"/>
  <c r="BH8" i="16"/>
  <c r="D7" i="16" s="1"/>
  <c r="BE8" i="16"/>
  <c r="BD8" i="16"/>
  <c r="BC8" i="16"/>
  <c r="BB8" i="16"/>
  <c r="BA8" i="16"/>
  <c r="AZ8" i="16"/>
  <c r="AY8" i="16"/>
  <c r="AX8" i="16"/>
  <c r="AW8" i="16"/>
  <c r="AV8" i="16"/>
  <c r="AU8" i="16"/>
  <c r="AT8" i="16"/>
  <c r="AS8" i="16"/>
  <c r="AR8" i="16"/>
  <c r="AQ8" i="16"/>
  <c r="AP8" i="16"/>
  <c r="AO8" i="16"/>
  <c r="AN8" i="16"/>
  <c r="AM8" i="16"/>
  <c r="AL8" i="16"/>
  <c r="AK8" i="16"/>
  <c r="AJ8" i="16"/>
  <c r="AI8" i="16"/>
  <c r="AH8" i="16"/>
  <c r="AG8" i="16"/>
  <c r="AF8" i="16"/>
  <c r="AE8" i="16"/>
  <c r="AD8" i="16"/>
  <c r="AC8" i="16"/>
  <c r="AB8" i="16"/>
  <c r="AA8" i="16"/>
  <c r="Z8" i="16"/>
  <c r="C7" i="16" s="1"/>
  <c r="Y8" i="16"/>
  <c r="X8" i="16"/>
  <c r="W8" i="16"/>
  <c r="V8" i="16"/>
  <c r="U8" i="16"/>
  <c r="T8" i="16"/>
  <c r="S8" i="16"/>
  <c r="R8" i="16"/>
  <c r="Q8" i="16"/>
  <c r="P8" i="16"/>
  <c r="O8" i="16"/>
  <c r="N8" i="16"/>
  <c r="BH7" i="16"/>
  <c r="BE7" i="16"/>
  <c r="BD7" i="16"/>
  <c r="BC7" i="16"/>
  <c r="BB7" i="16"/>
  <c r="BA7" i="16"/>
  <c r="AZ7" i="16"/>
  <c r="AY7" i="16"/>
  <c r="AX7" i="16"/>
  <c r="AW7" i="16"/>
  <c r="AV7" i="16"/>
  <c r="AU7" i="16"/>
  <c r="AT7" i="16"/>
  <c r="AS7" i="16"/>
  <c r="AR7" i="16"/>
  <c r="AQ7" i="16"/>
  <c r="AP7" i="16"/>
  <c r="AO7" i="16"/>
  <c r="AN7" i="16"/>
  <c r="AM7" i="16"/>
  <c r="AL7" i="16"/>
  <c r="AK7" i="16"/>
  <c r="AJ7" i="16"/>
  <c r="AI7" i="16"/>
  <c r="AH7" i="16"/>
  <c r="AG7" i="16"/>
  <c r="AF7" i="16"/>
  <c r="AE7" i="16"/>
  <c r="AD7" i="16"/>
  <c r="AC7" i="16"/>
  <c r="AB7" i="16"/>
  <c r="AA7" i="16"/>
  <c r="Z7" i="16"/>
  <c r="C6" i="16" s="1"/>
  <c r="Y7" i="16"/>
  <c r="X7" i="16"/>
  <c r="W7" i="16"/>
  <c r="V7" i="16"/>
  <c r="U7" i="16"/>
  <c r="T7" i="16"/>
  <c r="S7" i="16"/>
  <c r="R7" i="16"/>
  <c r="Q7" i="16"/>
  <c r="P7" i="16"/>
  <c r="O7" i="16"/>
  <c r="N7" i="16"/>
  <c r="BH6" i="16"/>
  <c r="BE6" i="16"/>
  <c r="BD6" i="16"/>
  <c r="BC6" i="16"/>
  <c r="BB6" i="16"/>
  <c r="BA6" i="16"/>
  <c r="AZ6" i="16"/>
  <c r="AY6" i="16"/>
  <c r="AX6" i="16"/>
  <c r="AW6" i="16"/>
  <c r="AV6" i="16"/>
  <c r="AU6" i="16"/>
  <c r="AT6" i="16"/>
  <c r="AS6" i="16"/>
  <c r="AR6" i="16"/>
  <c r="AQ6" i="16"/>
  <c r="AP6" i="16"/>
  <c r="AO6" i="16"/>
  <c r="AN6" i="16"/>
  <c r="AM6" i="16"/>
  <c r="AL6" i="16"/>
  <c r="AK6" i="16"/>
  <c r="AJ6" i="16"/>
  <c r="AI6" i="16"/>
  <c r="AH6" i="16"/>
  <c r="AG6" i="16"/>
  <c r="AF6" i="16"/>
  <c r="AE6" i="16"/>
  <c r="AD6" i="16"/>
  <c r="AC6" i="16"/>
  <c r="AB6" i="16"/>
  <c r="AA6" i="16"/>
  <c r="Z6" i="16"/>
  <c r="C5" i="16" s="1"/>
  <c r="Y6" i="16"/>
  <c r="X6" i="16"/>
  <c r="W6" i="16"/>
  <c r="V6" i="16"/>
  <c r="U6" i="16"/>
  <c r="T6" i="16"/>
  <c r="S6" i="16"/>
  <c r="R6" i="16"/>
  <c r="Q6" i="16"/>
  <c r="P6" i="16"/>
  <c r="O6" i="16"/>
  <c r="N6" i="16"/>
  <c r="D6" i="16"/>
  <c r="BH5" i="16"/>
  <c r="D4" i="16" s="1"/>
  <c r="BE5" i="16"/>
  <c r="BD5" i="16"/>
  <c r="BC5" i="16"/>
  <c r="BB5" i="16"/>
  <c r="BA5" i="16"/>
  <c r="AZ5" i="16"/>
  <c r="AY5" i="16"/>
  <c r="AX5" i="16"/>
  <c r="AW5" i="16"/>
  <c r="AV5" i="16"/>
  <c r="AU5" i="16"/>
  <c r="AT5" i="16"/>
  <c r="AS5" i="16"/>
  <c r="AR5" i="16"/>
  <c r="AQ5" i="16"/>
  <c r="AP5" i="16"/>
  <c r="AO5" i="16"/>
  <c r="AN5" i="16"/>
  <c r="AM5" i="16"/>
  <c r="AL5" i="16"/>
  <c r="AK5" i="16"/>
  <c r="AJ5" i="16"/>
  <c r="AI5" i="16"/>
  <c r="AH5" i="16"/>
  <c r="AG5" i="16"/>
  <c r="AF5" i="16"/>
  <c r="AE5" i="16"/>
  <c r="AD5" i="16"/>
  <c r="AC5" i="16"/>
  <c r="AB5" i="16"/>
  <c r="AA5" i="16"/>
  <c r="Z5" i="16"/>
  <c r="C4" i="16" s="1"/>
  <c r="Y5" i="16"/>
  <c r="X5" i="16"/>
  <c r="W5" i="16"/>
  <c r="V5" i="16"/>
  <c r="U5" i="16"/>
  <c r="T5" i="16"/>
  <c r="S5" i="16"/>
  <c r="R5" i="16"/>
  <c r="Q5" i="16"/>
  <c r="P5" i="16"/>
  <c r="O5" i="16"/>
  <c r="N5" i="16"/>
  <c r="D5" i="16"/>
  <c r="BE4" i="16"/>
  <c r="BD4" i="16"/>
  <c r="BC4" i="16"/>
  <c r="BB4" i="16"/>
  <c r="BA4" i="16"/>
  <c r="AZ4" i="16"/>
  <c r="AY4" i="16"/>
  <c r="AX4" i="16"/>
  <c r="AW4" i="16"/>
  <c r="AV4" i="16"/>
  <c r="AU4" i="16"/>
  <c r="AT4" i="16"/>
  <c r="AS4" i="16"/>
  <c r="AR4" i="16"/>
  <c r="AQ4" i="16"/>
  <c r="AP4" i="16"/>
  <c r="AO4" i="16"/>
  <c r="AN4" i="16"/>
  <c r="AM4" i="16"/>
  <c r="AL4" i="16"/>
  <c r="AK4" i="16"/>
  <c r="AJ4" i="16"/>
  <c r="AI4" i="16"/>
  <c r="AH4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BH16" i="15"/>
  <c r="D15" i="15" s="1"/>
  <c r="BE16" i="15"/>
  <c r="BD16" i="15"/>
  <c r="BC16" i="15"/>
  <c r="BB16" i="15"/>
  <c r="BA16" i="15"/>
  <c r="AZ16" i="15"/>
  <c r="AY16" i="15"/>
  <c r="AX16" i="15"/>
  <c r="AW16" i="15"/>
  <c r="AV16" i="15"/>
  <c r="AU16" i="15"/>
  <c r="AT16" i="15"/>
  <c r="AS16" i="15"/>
  <c r="AR16" i="15"/>
  <c r="AQ16" i="15"/>
  <c r="AP16" i="15"/>
  <c r="AO16" i="15"/>
  <c r="AN16" i="15"/>
  <c r="AM16" i="15"/>
  <c r="AL16" i="15"/>
  <c r="AK16" i="15"/>
  <c r="AJ16" i="15"/>
  <c r="AI16" i="15"/>
  <c r="AH16" i="15"/>
  <c r="AG16" i="15"/>
  <c r="AF16" i="15"/>
  <c r="AE16" i="15"/>
  <c r="AD16" i="15"/>
  <c r="AC16" i="15"/>
  <c r="AB16" i="15"/>
  <c r="AA16" i="15"/>
  <c r="Z16" i="15"/>
  <c r="Y16" i="15"/>
  <c r="C15" i="15" s="1"/>
  <c r="X16" i="15"/>
  <c r="W16" i="15"/>
  <c r="V16" i="15"/>
  <c r="U16" i="15"/>
  <c r="T16" i="15"/>
  <c r="S16" i="15"/>
  <c r="R16" i="15"/>
  <c r="Q16" i="15"/>
  <c r="P16" i="15"/>
  <c r="O16" i="15"/>
  <c r="N16" i="15"/>
  <c r="BH15" i="15"/>
  <c r="D14" i="15" s="1"/>
  <c r="BE15" i="15"/>
  <c r="BD15" i="15"/>
  <c r="BC15" i="15"/>
  <c r="BB15" i="15"/>
  <c r="BA15" i="15"/>
  <c r="AZ15" i="15"/>
  <c r="AY15" i="15"/>
  <c r="AX15" i="15"/>
  <c r="AW15" i="15"/>
  <c r="AV15" i="15"/>
  <c r="AU15" i="15"/>
  <c r="AT15" i="15"/>
  <c r="AS15" i="15"/>
  <c r="AR15" i="15"/>
  <c r="AQ15" i="15"/>
  <c r="AP15" i="15"/>
  <c r="AO15" i="15"/>
  <c r="AN15" i="15"/>
  <c r="AM15" i="15"/>
  <c r="AL15" i="15"/>
  <c r="AK15" i="15"/>
  <c r="AJ15" i="15"/>
  <c r="AI15" i="15"/>
  <c r="AH15" i="15"/>
  <c r="AG15" i="15"/>
  <c r="AF15" i="15"/>
  <c r="AE15" i="15"/>
  <c r="AD15" i="15"/>
  <c r="AC15" i="15"/>
  <c r="AB15" i="15"/>
  <c r="AA15" i="15"/>
  <c r="Z15" i="15"/>
  <c r="Y15" i="15"/>
  <c r="C14" i="15" s="1"/>
  <c r="X15" i="15"/>
  <c r="W15" i="15"/>
  <c r="V15" i="15"/>
  <c r="U15" i="15"/>
  <c r="T15" i="15"/>
  <c r="S15" i="15"/>
  <c r="R15" i="15"/>
  <c r="Q15" i="15"/>
  <c r="P15" i="15"/>
  <c r="O15" i="15"/>
  <c r="N15" i="15"/>
  <c r="BH14" i="15"/>
  <c r="BE14" i="15"/>
  <c r="BD14" i="15"/>
  <c r="BC14" i="15"/>
  <c r="BB14" i="15"/>
  <c r="BA14" i="15"/>
  <c r="AZ14" i="15"/>
  <c r="AY14" i="15"/>
  <c r="AX14" i="15"/>
  <c r="AW14" i="15"/>
  <c r="AV14" i="15"/>
  <c r="AU14" i="15"/>
  <c r="AT14" i="15"/>
  <c r="AS14" i="15"/>
  <c r="AR14" i="15"/>
  <c r="AQ14" i="15"/>
  <c r="AP14" i="15"/>
  <c r="AO14" i="15"/>
  <c r="AN14" i="15"/>
  <c r="AM14" i="15"/>
  <c r="AL14" i="15"/>
  <c r="AK14" i="15"/>
  <c r="AJ14" i="15"/>
  <c r="AI14" i="15"/>
  <c r="AH14" i="15"/>
  <c r="AG14" i="15"/>
  <c r="AF14" i="15"/>
  <c r="AE14" i="15"/>
  <c r="AD14" i="15"/>
  <c r="AC14" i="15"/>
  <c r="AB14" i="15"/>
  <c r="AA14" i="15"/>
  <c r="Z14" i="15"/>
  <c r="Y14" i="15"/>
  <c r="C13" i="15" s="1"/>
  <c r="X14" i="15"/>
  <c r="W14" i="15"/>
  <c r="V14" i="15"/>
  <c r="U14" i="15"/>
  <c r="T14" i="15"/>
  <c r="S14" i="15"/>
  <c r="R14" i="15"/>
  <c r="Q14" i="15"/>
  <c r="P14" i="15"/>
  <c r="O14" i="15"/>
  <c r="N14" i="15"/>
  <c r="BH13" i="15"/>
  <c r="BE13" i="15"/>
  <c r="BD13" i="15"/>
  <c r="BC13" i="15"/>
  <c r="BB13" i="15"/>
  <c r="BA13" i="15"/>
  <c r="AZ13" i="15"/>
  <c r="AY13" i="15"/>
  <c r="AX13" i="15"/>
  <c r="AW13" i="15"/>
  <c r="AV13" i="15"/>
  <c r="AU13" i="15"/>
  <c r="AT13" i="15"/>
  <c r="AS13" i="15"/>
  <c r="AR13" i="15"/>
  <c r="AQ13" i="15"/>
  <c r="AP13" i="15"/>
  <c r="AO13" i="15"/>
  <c r="AN13" i="15"/>
  <c r="AM13" i="15"/>
  <c r="AL13" i="15"/>
  <c r="AK13" i="15"/>
  <c r="AJ13" i="15"/>
  <c r="AI13" i="15"/>
  <c r="AH13" i="15"/>
  <c r="AG13" i="15"/>
  <c r="AF13" i="15"/>
  <c r="AE13" i="15"/>
  <c r="AD13" i="15"/>
  <c r="AC13" i="15"/>
  <c r="AB13" i="15"/>
  <c r="AA13" i="15"/>
  <c r="Z13" i="15"/>
  <c r="Y13" i="15"/>
  <c r="C12" i="15" s="1"/>
  <c r="X13" i="15"/>
  <c r="W13" i="15"/>
  <c r="V13" i="15"/>
  <c r="U13" i="15"/>
  <c r="T13" i="15"/>
  <c r="S13" i="15"/>
  <c r="R13" i="15"/>
  <c r="Q13" i="15"/>
  <c r="P13" i="15"/>
  <c r="O13" i="15"/>
  <c r="N13" i="15"/>
  <c r="D13" i="15"/>
  <c r="BH12" i="15"/>
  <c r="BE12" i="15"/>
  <c r="BD12" i="15"/>
  <c r="BC12" i="15"/>
  <c r="BB12" i="15"/>
  <c r="BA12" i="15"/>
  <c r="AZ12" i="15"/>
  <c r="AY12" i="15"/>
  <c r="AX12" i="15"/>
  <c r="AW12" i="15"/>
  <c r="AV12" i="15"/>
  <c r="AU12" i="15"/>
  <c r="AT12" i="15"/>
  <c r="AS12" i="15"/>
  <c r="AR12" i="15"/>
  <c r="AQ12" i="15"/>
  <c r="AP12" i="15"/>
  <c r="AO12" i="15"/>
  <c r="AN12" i="15"/>
  <c r="AM12" i="15"/>
  <c r="AL12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C11" i="15" s="1"/>
  <c r="X12" i="15"/>
  <c r="W12" i="15"/>
  <c r="V12" i="15"/>
  <c r="U12" i="15"/>
  <c r="T12" i="15"/>
  <c r="S12" i="15"/>
  <c r="R12" i="15"/>
  <c r="Q12" i="15"/>
  <c r="P12" i="15"/>
  <c r="O12" i="15"/>
  <c r="N12" i="15"/>
  <c r="D12" i="15"/>
  <c r="BH11" i="15"/>
  <c r="BE11" i="15"/>
  <c r="BD11" i="15"/>
  <c r="BC11" i="15"/>
  <c r="BB11" i="15"/>
  <c r="BA11" i="15"/>
  <c r="AZ11" i="15"/>
  <c r="AY11" i="15"/>
  <c r="AX11" i="15"/>
  <c r="AW11" i="15"/>
  <c r="AV11" i="15"/>
  <c r="AU11" i="15"/>
  <c r="AT11" i="15"/>
  <c r="AS11" i="15"/>
  <c r="AR11" i="15"/>
  <c r="AQ11" i="15"/>
  <c r="AP11" i="15"/>
  <c r="AO11" i="15"/>
  <c r="AN11" i="15"/>
  <c r="AM11" i="15"/>
  <c r="AL11" i="15"/>
  <c r="AK11" i="15"/>
  <c r="AJ11" i="15"/>
  <c r="AI11" i="15"/>
  <c r="AH11" i="15"/>
  <c r="AG11" i="15"/>
  <c r="AF11" i="15"/>
  <c r="AE11" i="15"/>
  <c r="AD11" i="15"/>
  <c r="AC11" i="15"/>
  <c r="AB11" i="15"/>
  <c r="AA11" i="15"/>
  <c r="Z11" i="15"/>
  <c r="Y11" i="15"/>
  <c r="C10" i="15" s="1"/>
  <c r="X11" i="15"/>
  <c r="W11" i="15"/>
  <c r="V11" i="15"/>
  <c r="U11" i="15"/>
  <c r="T11" i="15"/>
  <c r="S11" i="15"/>
  <c r="R11" i="15"/>
  <c r="Q11" i="15"/>
  <c r="P11" i="15"/>
  <c r="O11" i="15"/>
  <c r="N11" i="15"/>
  <c r="D11" i="15"/>
  <c r="BH10" i="15"/>
  <c r="BE10" i="15"/>
  <c r="BD10" i="15"/>
  <c r="BC10" i="15"/>
  <c r="BB10" i="15"/>
  <c r="BA10" i="15"/>
  <c r="AZ10" i="15"/>
  <c r="AY10" i="15"/>
  <c r="AX10" i="15"/>
  <c r="AW10" i="15"/>
  <c r="AV10" i="15"/>
  <c r="AU10" i="15"/>
  <c r="AT10" i="15"/>
  <c r="AS10" i="15"/>
  <c r="AR10" i="15"/>
  <c r="AQ10" i="15"/>
  <c r="AP10" i="15"/>
  <c r="AO10" i="15"/>
  <c r="AN10" i="15"/>
  <c r="AM10" i="15"/>
  <c r="AL10" i="15"/>
  <c r="AK10" i="15"/>
  <c r="AJ10" i="15"/>
  <c r="AI10" i="15"/>
  <c r="AH10" i="15"/>
  <c r="AG10" i="15"/>
  <c r="AF10" i="15"/>
  <c r="AE10" i="15"/>
  <c r="AD10" i="15"/>
  <c r="AC10" i="15"/>
  <c r="AB10" i="15"/>
  <c r="AA10" i="15"/>
  <c r="Z10" i="15"/>
  <c r="Y10" i="15"/>
  <c r="C9" i="15" s="1"/>
  <c r="X10" i="15"/>
  <c r="W10" i="15"/>
  <c r="V10" i="15"/>
  <c r="U10" i="15"/>
  <c r="T10" i="15"/>
  <c r="S10" i="15"/>
  <c r="R10" i="15"/>
  <c r="Q10" i="15"/>
  <c r="P10" i="15"/>
  <c r="O10" i="15"/>
  <c r="N10" i="15"/>
  <c r="D10" i="15"/>
  <c r="BH9" i="15"/>
  <c r="BE9" i="15"/>
  <c r="BD9" i="15"/>
  <c r="BC9" i="15"/>
  <c r="BB9" i="15"/>
  <c r="BA9" i="15"/>
  <c r="AZ9" i="15"/>
  <c r="AY9" i="15"/>
  <c r="AX9" i="15"/>
  <c r="AW9" i="15"/>
  <c r="AV9" i="15"/>
  <c r="AU9" i="15"/>
  <c r="AT9" i="15"/>
  <c r="AS9" i="15"/>
  <c r="AR9" i="15"/>
  <c r="AQ9" i="15"/>
  <c r="AP9" i="15"/>
  <c r="AO9" i="15"/>
  <c r="AN9" i="15"/>
  <c r="AM9" i="15"/>
  <c r="AL9" i="15"/>
  <c r="AK9" i="15"/>
  <c r="AJ9" i="15"/>
  <c r="AI9" i="15"/>
  <c r="AH9" i="15"/>
  <c r="AG9" i="15"/>
  <c r="AF9" i="15"/>
  <c r="AE9" i="15"/>
  <c r="AD9" i="15"/>
  <c r="AC9" i="15"/>
  <c r="AB9" i="15"/>
  <c r="AA9" i="15"/>
  <c r="Z9" i="15"/>
  <c r="Y9" i="15"/>
  <c r="C8" i="15" s="1"/>
  <c r="X9" i="15"/>
  <c r="W9" i="15"/>
  <c r="V9" i="15"/>
  <c r="U9" i="15"/>
  <c r="T9" i="15"/>
  <c r="S9" i="15"/>
  <c r="R9" i="15"/>
  <c r="Q9" i="15"/>
  <c r="P9" i="15"/>
  <c r="O9" i="15"/>
  <c r="N9" i="15"/>
  <c r="D9" i="15"/>
  <c r="BH8" i="15"/>
  <c r="BE8" i="15"/>
  <c r="BD8" i="15"/>
  <c r="BC8" i="15"/>
  <c r="BB8" i="15"/>
  <c r="BA8" i="15"/>
  <c r="AZ8" i="15"/>
  <c r="AY8" i="15"/>
  <c r="AX8" i="15"/>
  <c r="AW8" i="15"/>
  <c r="AV8" i="15"/>
  <c r="AU8" i="15"/>
  <c r="AT8" i="15"/>
  <c r="AS8" i="15"/>
  <c r="AR8" i="15"/>
  <c r="AQ8" i="15"/>
  <c r="AP8" i="15"/>
  <c r="AO8" i="15"/>
  <c r="AN8" i="15"/>
  <c r="AM8" i="15"/>
  <c r="AL8" i="15"/>
  <c r="AK8" i="15"/>
  <c r="AJ8" i="15"/>
  <c r="AI8" i="15"/>
  <c r="AH8" i="15"/>
  <c r="AG8" i="15"/>
  <c r="AF8" i="15"/>
  <c r="AE8" i="15"/>
  <c r="AD8" i="15"/>
  <c r="AC8" i="15"/>
  <c r="AB8" i="15"/>
  <c r="AA8" i="15"/>
  <c r="Z8" i="15"/>
  <c r="Y8" i="15"/>
  <c r="C7" i="15" s="1"/>
  <c r="X8" i="15"/>
  <c r="W8" i="15"/>
  <c r="V8" i="15"/>
  <c r="U8" i="15"/>
  <c r="T8" i="15"/>
  <c r="S8" i="15"/>
  <c r="R8" i="15"/>
  <c r="Q8" i="15"/>
  <c r="P8" i="15"/>
  <c r="O8" i="15"/>
  <c r="N8" i="15"/>
  <c r="D8" i="15"/>
  <c r="BH7" i="15"/>
  <c r="BE7" i="15"/>
  <c r="BD7" i="15"/>
  <c r="BC7" i="15"/>
  <c r="BB7" i="15"/>
  <c r="BA7" i="15"/>
  <c r="AZ7" i="15"/>
  <c r="AY7" i="15"/>
  <c r="AX7" i="15"/>
  <c r="AW7" i="15"/>
  <c r="AV7" i="15"/>
  <c r="AU7" i="15"/>
  <c r="AT7" i="15"/>
  <c r="AS7" i="15"/>
  <c r="AR7" i="15"/>
  <c r="AQ7" i="15"/>
  <c r="AP7" i="15"/>
  <c r="AO7" i="15"/>
  <c r="AN7" i="15"/>
  <c r="AM7" i="15"/>
  <c r="AL7" i="15"/>
  <c r="AK7" i="15"/>
  <c r="AJ7" i="15"/>
  <c r="AI7" i="15"/>
  <c r="AH7" i="15"/>
  <c r="AG7" i="15"/>
  <c r="AF7" i="15"/>
  <c r="AE7" i="15"/>
  <c r="AD7" i="15"/>
  <c r="AC7" i="15"/>
  <c r="AB7" i="15"/>
  <c r="AA7" i="15"/>
  <c r="Z7" i="15"/>
  <c r="Y7" i="15"/>
  <c r="C6" i="15" s="1"/>
  <c r="X7" i="15"/>
  <c r="W7" i="15"/>
  <c r="V7" i="15"/>
  <c r="U7" i="15"/>
  <c r="T7" i="15"/>
  <c r="S7" i="15"/>
  <c r="R7" i="15"/>
  <c r="Q7" i="15"/>
  <c r="P7" i="15"/>
  <c r="O7" i="15"/>
  <c r="N7" i="15"/>
  <c r="D7" i="15"/>
  <c r="BH6" i="15"/>
  <c r="BE6" i="15"/>
  <c r="BD6" i="15"/>
  <c r="BC6" i="15"/>
  <c r="BB6" i="15"/>
  <c r="BA6" i="15"/>
  <c r="AZ6" i="15"/>
  <c r="AY6" i="15"/>
  <c r="AX6" i="15"/>
  <c r="AW6" i="15"/>
  <c r="AV6" i="15"/>
  <c r="AU6" i="15"/>
  <c r="AT6" i="15"/>
  <c r="AS6" i="15"/>
  <c r="AR6" i="15"/>
  <c r="AQ6" i="15"/>
  <c r="AP6" i="15"/>
  <c r="AO6" i="15"/>
  <c r="AN6" i="15"/>
  <c r="AM6" i="15"/>
  <c r="AL6" i="15"/>
  <c r="AK6" i="15"/>
  <c r="AJ6" i="15"/>
  <c r="AI6" i="15"/>
  <c r="AH6" i="15"/>
  <c r="AG6" i="15"/>
  <c r="AF6" i="15"/>
  <c r="AE6" i="15"/>
  <c r="AD6" i="15"/>
  <c r="AC6" i="15"/>
  <c r="AB6" i="15"/>
  <c r="AA6" i="15"/>
  <c r="Z6" i="15"/>
  <c r="Y6" i="15"/>
  <c r="C5" i="15" s="1"/>
  <c r="X6" i="15"/>
  <c r="W6" i="15"/>
  <c r="V6" i="15"/>
  <c r="U6" i="15"/>
  <c r="T6" i="15"/>
  <c r="S6" i="15"/>
  <c r="R6" i="15"/>
  <c r="Q6" i="15"/>
  <c r="P6" i="15"/>
  <c r="O6" i="15"/>
  <c r="N6" i="15"/>
  <c r="D6" i="15"/>
  <c r="BH5" i="15"/>
  <c r="D4" i="15" s="1"/>
  <c r="BE5" i="15"/>
  <c r="BD5" i="15"/>
  <c r="BC5" i="15"/>
  <c r="BB5" i="15"/>
  <c r="BA5" i="15"/>
  <c r="AZ5" i="15"/>
  <c r="AY5" i="15"/>
  <c r="AX5" i="15"/>
  <c r="AW5" i="15"/>
  <c r="AV5" i="15"/>
  <c r="AU5" i="15"/>
  <c r="AT5" i="15"/>
  <c r="AS5" i="15"/>
  <c r="AR5" i="15"/>
  <c r="AQ5" i="15"/>
  <c r="AP5" i="15"/>
  <c r="AO5" i="15"/>
  <c r="AN5" i="15"/>
  <c r="AM5" i="15"/>
  <c r="AL5" i="15"/>
  <c r="AK5" i="15"/>
  <c r="AJ5" i="15"/>
  <c r="AI5" i="15"/>
  <c r="AH5" i="15"/>
  <c r="AG5" i="15"/>
  <c r="AF5" i="15"/>
  <c r="AE5" i="15"/>
  <c r="AD5" i="15"/>
  <c r="AC5" i="15"/>
  <c r="AB5" i="15"/>
  <c r="AA5" i="15"/>
  <c r="Z5" i="15"/>
  <c r="Y5" i="15"/>
  <c r="C4" i="15" s="1"/>
  <c r="X5" i="15"/>
  <c r="W5" i="15"/>
  <c r="V5" i="15"/>
  <c r="U5" i="15"/>
  <c r="T5" i="15"/>
  <c r="S5" i="15"/>
  <c r="R5" i="15"/>
  <c r="Q5" i="15"/>
  <c r="P5" i="15"/>
  <c r="O5" i="15"/>
  <c r="N5" i="15"/>
  <c r="D5" i="15"/>
  <c r="BE4" i="15"/>
  <c r="BD4" i="15"/>
  <c r="BC4" i="15"/>
  <c r="BB4" i="15"/>
  <c r="BA4" i="15"/>
  <c r="AZ4" i="15"/>
  <c r="AY4" i="15"/>
  <c r="AX4" i="15"/>
  <c r="AW4" i="15"/>
  <c r="AV4" i="15"/>
  <c r="AU4" i="15"/>
  <c r="AT4" i="15"/>
  <c r="AS4" i="15"/>
  <c r="AR4" i="15"/>
  <c r="AQ4" i="15"/>
  <c r="AP4" i="15"/>
  <c r="AO4" i="15"/>
  <c r="AN4" i="15"/>
  <c r="AM4" i="15"/>
  <c r="AL4" i="15"/>
  <c r="AK4" i="15"/>
  <c r="AJ4" i="15"/>
  <c r="AI4" i="15"/>
  <c r="AH4" i="15"/>
  <c r="AG4" i="15"/>
  <c r="AF4" i="15"/>
  <c r="AE4" i="15"/>
  <c r="AD4" i="15"/>
  <c r="AC4" i="15"/>
  <c r="AB4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BH16" i="14"/>
  <c r="D15" i="14" s="1"/>
  <c r="BE16" i="14"/>
  <c r="BD16" i="14"/>
  <c r="BC16" i="14"/>
  <c r="BB16" i="14"/>
  <c r="BA16" i="14"/>
  <c r="AZ16" i="14"/>
  <c r="AY16" i="14"/>
  <c r="AX16" i="14"/>
  <c r="AW16" i="14"/>
  <c r="AV16" i="14"/>
  <c r="AU16" i="14"/>
  <c r="AT16" i="14"/>
  <c r="AS16" i="14"/>
  <c r="AR16" i="14"/>
  <c r="AQ16" i="14"/>
  <c r="AP16" i="14"/>
  <c r="AO16" i="14"/>
  <c r="AN16" i="14"/>
  <c r="AM16" i="14"/>
  <c r="AL16" i="14"/>
  <c r="AK16" i="14"/>
  <c r="AJ16" i="14"/>
  <c r="AI16" i="14"/>
  <c r="AH16" i="14"/>
  <c r="AG16" i="14"/>
  <c r="AF16" i="14"/>
  <c r="AE16" i="14"/>
  <c r="AD16" i="14"/>
  <c r="AC16" i="14"/>
  <c r="AB16" i="14"/>
  <c r="AA16" i="14"/>
  <c r="Z16" i="14"/>
  <c r="Y16" i="14"/>
  <c r="X16" i="14"/>
  <c r="C15" i="14" s="1"/>
  <c r="W16" i="14"/>
  <c r="V16" i="14"/>
  <c r="U16" i="14"/>
  <c r="T16" i="14"/>
  <c r="S16" i="14"/>
  <c r="R16" i="14"/>
  <c r="Q16" i="14"/>
  <c r="P16" i="14"/>
  <c r="O16" i="14"/>
  <c r="N16" i="14"/>
  <c r="BH15" i="14"/>
  <c r="BE15" i="14"/>
  <c r="BD15" i="14"/>
  <c r="BC15" i="14"/>
  <c r="BB15" i="14"/>
  <c r="BA15" i="14"/>
  <c r="AZ15" i="14"/>
  <c r="AY15" i="14"/>
  <c r="AX15" i="14"/>
  <c r="AW15" i="14"/>
  <c r="AV15" i="14"/>
  <c r="AU15" i="14"/>
  <c r="AT15" i="14"/>
  <c r="AS15" i="14"/>
  <c r="AR15" i="14"/>
  <c r="AQ15" i="14"/>
  <c r="AP15" i="14"/>
  <c r="AO15" i="14"/>
  <c r="AN15" i="14"/>
  <c r="AM15" i="14"/>
  <c r="AL15" i="14"/>
  <c r="AK15" i="14"/>
  <c r="AJ15" i="14"/>
  <c r="AI15" i="14"/>
  <c r="AH15" i="14"/>
  <c r="AG15" i="14"/>
  <c r="AF15" i="14"/>
  <c r="AE15" i="14"/>
  <c r="AD15" i="14"/>
  <c r="AC15" i="14"/>
  <c r="AB15" i="14"/>
  <c r="AA15" i="14"/>
  <c r="Z15" i="14"/>
  <c r="Y15" i="14"/>
  <c r="X15" i="14"/>
  <c r="C14" i="14" s="1"/>
  <c r="W15" i="14"/>
  <c r="V15" i="14"/>
  <c r="U15" i="14"/>
  <c r="T15" i="14"/>
  <c r="S15" i="14"/>
  <c r="R15" i="14"/>
  <c r="Q15" i="14"/>
  <c r="P15" i="14"/>
  <c r="O15" i="14"/>
  <c r="N15" i="14"/>
  <c r="BH14" i="14"/>
  <c r="D13" i="14" s="1"/>
  <c r="BE14" i="14"/>
  <c r="BD14" i="14"/>
  <c r="BC14" i="14"/>
  <c r="BB14" i="14"/>
  <c r="BA14" i="14"/>
  <c r="AZ14" i="14"/>
  <c r="AY14" i="14"/>
  <c r="AX14" i="14"/>
  <c r="AW14" i="14"/>
  <c r="AV14" i="14"/>
  <c r="AU14" i="14"/>
  <c r="AT14" i="14"/>
  <c r="AS14" i="14"/>
  <c r="AR14" i="14"/>
  <c r="AQ14" i="14"/>
  <c r="AP14" i="14"/>
  <c r="AO14" i="14"/>
  <c r="AN14" i="14"/>
  <c r="AM14" i="14"/>
  <c r="AL14" i="14"/>
  <c r="AK14" i="14"/>
  <c r="AJ14" i="14"/>
  <c r="AI14" i="14"/>
  <c r="AH14" i="14"/>
  <c r="AG14" i="14"/>
  <c r="AF14" i="14"/>
  <c r="AE14" i="14"/>
  <c r="AD14" i="14"/>
  <c r="AC14" i="14"/>
  <c r="AB14" i="14"/>
  <c r="AA14" i="14"/>
  <c r="Z14" i="14"/>
  <c r="Y14" i="14"/>
  <c r="X14" i="14"/>
  <c r="C13" i="14" s="1"/>
  <c r="W14" i="14"/>
  <c r="V14" i="14"/>
  <c r="U14" i="14"/>
  <c r="T14" i="14"/>
  <c r="S14" i="14"/>
  <c r="R14" i="14"/>
  <c r="Q14" i="14"/>
  <c r="P14" i="14"/>
  <c r="O14" i="14"/>
  <c r="N14" i="14"/>
  <c r="D14" i="14"/>
  <c r="BH13" i="14"/>
  <c r="BE13" i="14"/>
  <c r="BD13" i="14"/>
  <c r="BC13" i="14"/>
  <c r="BB13" i="14"/>
  <c r="BA13" i="14"/>
  <c r="AZ13" i="14"/>
  <c r="AY13" i="14"/>
  <c r="AX13" i="14"/>
  <c r="AW13" i="14"/>
  <c r="AV13" i="14"/>
  <c r="AU13" i="14"/>
  <c r="AT13" i="14"/>
  <c r="AS13" i="14"/>
  <c r="AR13" i="14"/>
  <c r="AQ13" i="14"/>
  <c r="AP13" i="14"/>
  <c r="AO13" i="14"/>
  <c r="AN13" i="14"/>
  <c r="AM13" i="14"/>
  <c r="AL13" i="14"/>
  <c r="AK13" i="14"/>
  <c r="AJ13" i="14"/>
  <c r="AI13" i="14"/>
  <c r="AH13" i="14"/>
  <c r="AG13" i="14"/>
  <c r="AF13" i="14"/>
  <c r="AE13" i="14"/>
  <c r="AD13" i="14"/>
  <c r="AC13" i="14"/>
  <c r="AB13" i="14"/>
  <c r="AA13" i="14"/>
  <c r="Z13" i="14"/>
  <c r="Y13" i="14"/>
  <c r="X13" i="14"/>
  <c r="C12" i="14" s="1"/>
  <c r="W13" i="14"/>
  <c r="V13" i="14"/>
  <c r="U13" i="14"/>
  <c r="T13" i="14"/>
  <c r="S13" i="14"/>
  <c r="R13" i="14"/>
  <c r="Q13" i="14"/>
  <c r="P13" i="14"/>
  <c r="O13" i="14"/>
  <c r="N13" i="14"/>
  <c r="BH12" i="14"/>
  <c r="BE12" i="14"/>
  <c r="BD12" i="14"/>
  <c r="BC12" i="14"/>
  <c r="BB12" i="14"/>
  <c r="BA12" i="14"/>
  <c r="AZ12" i="14"/>
  <c r="AY12" i="14"/>
  <c r="AX12" i="14"/>
  <c r="AW12" i="14"/>
  <c r="AV12" i="14"/>
  <c r="AU12" i="14"/>
  <c r="AT12" i="14"/>
  <c r="AS12" i="14"/>
  <c r="AR12" i="14"/>
  <c r="AQ12" i="14"/>
  <c r="AP12" i="14"/>
  <c r="AO12" i="14"/>
  <c r="AN12" i="14"/>
  <c r="AM12" i="14"/>
  <c r="AL12" i="14"/>
  <c r="AK12" i="14"/>
  <c r="AJ12" i="14"/>
  <c r="AI12" i="14"/>
  <c r="AH12" i="14"/>
  <c r="AG12" i="14"/>
  <c r="AF12" i="14"/>
  <c r="AE12" i="14"/>
  <c r="AD12" i="14"/>
  <c r="AC12" i="14"/>
  <c r="AB12" i="14"/>
  <c r="AA12" i="14"/>
  <c r="Z12" i="14"/>
  <c r="Y12" i="14"/>
  <c r="X12" i="14"/>
  <c r="C11" i="14" s="1"/>
  <c r="W12" i="14"/>
  <c r="V12" i="14"/>
  <c r="U12" i="14"/>
  <c r="T12" i="14"/>
  <c r="S12" i="14"/>
  <c r="R12" i="14"/>
  <c r="Q12" i="14"/>
  <c r="P12" i="14"/>
  <c r="O12" i="14"/>
  <c r="N12" i="14"/>
  <c r="D12" i="14"/>
  <c r="BH11" i="14"/>
  <c r="BE11" i="14"/>
  <c r="BD11" i="14"/>
  <c r="BC11" i="14"/>
  <c r="BB11" i="14"/>
  <c r="BA11" i="14"/>
  <c r="AZ11" i="14"/>
  <c r="AY11" i="14"/>
  <c r="AX11" i="14"/>
  <c r="AW11" i="14"/>
  <c r="AV11" i="14"/>
  <c r="AU11" i="14"/>
  <c r="AT11" i="14"/>
  <c r="AS11" i="14"/>
  <c r="AR11" i="14"/>
  <c r="AQ11" i="14"/>
  <c r="AP11" i="14"/>
  <c r="AO11" i="14"/>
  <c r="AN11" i="14"/>
  <c r="AM11" i="14"/>
  <c r="AL11" i="14"/>
  <c r="AK11" i="14"/>
  <c r="AJ11" i="14"/>
  <c r="AI11" i="14"/>
  <c r="AH11" i="14"/>
  <c r="AG11" i="14"/>
  <c r="AF11" i="14"/>
  <c r="AE11" i="14"/>
  <c r="AD11" i="14"/>
  <c r="AC11" i="14"/>
  <c r="AB11" i="14"/>
  <c r="AA11" i="14"/>
  <c r="Z11" i="14"/>
  <c r="Y11" i="14"/>
  <c r="X11" i="14"/>
  <c r="C10" i="14" s="1"/>
  <c r="W11" i="14"/>
  <c r="V11" i="14"/>
  <c r="U11" i="14"/>
  <c r="T11" i="14"/>
  <c r="S11" i="14"/>
  <c r="R11" i="14"/>
  <c r="Q11" i="14"/>
  <c r="P11" i="14"/>
  <c r="O11" i="14"/>
  <c r="N11" i="14"/>
  <c r="D11" i="14"/>
  <c r="BH10" i="14"/>
  <c r="D9" i="14" s="1"/>
  <c r="BE10" i="14"/>
  <c r="BD10" i="14"/>
  <c r="BC10" i="14"/>
  <c r="BB10" i="14"/>
  <c r="BA10" i="14"/>
  <c r="AZ10" i="14"/>
  <c r="AY10" i="14"/>
  <c r="AX10" i="14"/>
  <c r="AW10" i="14"/>
  <c r="AV10" i="14"/>
  <c r="AU10" i="14"/>
  <c r="AT10" i="14"/>
  <c r="AS10" i="14"/>
  <c r="AR10" i="14"/>
  <c r="AQ10" i="14"/>
  <c r="AP10" i="14"/>
  <c r="AO10" i="14"/>
  <c r="AN10" i="14"/>
  <c r="AM10" i="14"/>
  <c r="AL10" i="14"/>
  <c r="AK10" i="14"/>
  <c r="AJ10" i="14"/>
  <c r="AI10" i="14"/>
  <c r="AH10" i="14"/>
  <c r="AG10" i="14"/>
  <c r="AF10" i="14"/>
  <c r="AE10" i="14"/>
  <c r="AD10" i="14"/>
  <c r="AC10" i="14"/>
  <c r="AB10" i="14"/>
  <c r="AA10" i="14"/>
  <c r="Z10" i="14"/>
  <c r="Y10" i="14"/>
  <c r="X10" i="14"/>
  <c r="C9" i="14" s="1"/>
  <c r="W10" i="14"/>
  <c r="V10" i="14"/>
  <c r="U10" i="14"/>
  <c r="T10" i="14"/>
  <c r="S10" i="14"/>
  <c r="R10" i="14"/>
  <c r="Q10" i="14"/>
  <c r="P10" i="14"/>
  <c r="O10" i="14"/>
  <c r="N10" i="14"/>
  <c r="D10" i="14"/>
  <c r="BH9" i="14"/>
  <c r="BE9" i="14"/>
  <c r="BD9" i="14"/>
  <c r="BC9" i="14"/>
  <c r="BB9" i="14"/>
  <c r="BA9" i="14"/>
  <c r="AZ9" i="14"/>
  <c r="AY9" i="14"/>
  <c r="AX9" i="14"/>
  <c r="AW9" i="14"/>
  <c r="AV9" i="14"/>
  <c r="AU9" i="14"/>
  <c r="AT9" i="14"/>
  <c r="AS9" i="14"/>
  <c r="AR9" i="14"/>
  <c r="AQ9" i="14"/>
  <c r="AP9" i="14"/>
  <c r="AO9" i="14"/>
  <c r="AN9" i="14"/>
  <c r="AM9" i="14"/>
  <c r="AL9" i="14"/>
  <c r="AK9" i="14"/>
  <c r="AJ9" i="14"/>
  <c r="AI9" i="14"/>
  <c r="AH9" i="14"/>
  <c r="AG9" i="14"/>
  <c r="AF9" i="14"/>
  <c r="AE9" i="14"/>
  <c r="AD9" i="14"/>
  <c r="AC9" i="14"/>
  <c r="AB9" i="14"/>
  <c r="AA9" i="14"/>
  <c r="Z9" i="14"/>
  <c r="Y9" i="14"/>
  <c r="X9" i="14"/>
  <c r="C8" i="14" s="1"/>
  <c r="W9" i="14"/>
  <c r="V9" i="14"/>
  <c r="U9" i="14"/>
  <c r="T9" i="14"/>
  <c r="S9" i="14"/>
  <c r="R9" i="14"/>
  <c r="Q9" i="14"/>
  <c r="P9" i="14"/>
  <c r="O9" i="14"/>
  <c r="N9" i="14"/>
  <c r="BH8" i="14"/>
  <c r="BE8" i="14"/>
  <c r="BD8" i="14"/>
  <c r="BC8" i="14"/>
  <c r="BB8" i="14"/>
  <c r="BA8" i="14"/>
  <c r="AZ8" i="14"/>
  <c r="AY8" i="14"/>
  <c r="AX8" i="14"/>
  <c r="AW8" i="14"/>
  <c r="AV8" i="14"/>
  <c r="AU8" i="14"/>
  <c r="AT8" i="14"/>
  <c r="AS8" i="14"/>
  <c r="AR8" i="14"/>
  <c r="AQ8" i="14"/>
  <c r="AP8" i="14"/>
  <c r="AO8" i="14"/>
  <c r="AN8" i="14"/>
  <c r="AM8" i="14"/>
  <c r="AL8" i="14"/>
  <c r="AK8" i="14"/>
  <c r="AJ8" i="14"/>
  <c r="AI8" i="14"/>
  <c r="AH8" i="14"/>
  <c r="AG8" i="14"/>
  <c r="AF8" i="14"/>
  <c r="AE8" i="14"/>
  <c r="AD8" i="14"/>
  <c r="AC8" i="14"/>
  <c r="AB8" i="14"/>
  <c r="AA8" i="14"/>
  <c r="Z8" i="14"/>
  <c r="Y8" i="14"/>
  <c r="X8" i="14"/>
  <c r="C7" i="14" s="1"/>
  <c r="W8" i="14"/>
  <c r="V8" i="14"/>
  <c r="U8" i="14"/>
  <c r="T8" i="14"/>
  <c r="S8" i="14"/>
  <c r="R8" i="14"/>
  <c r="Q8" i="14"/>
  <c r="P8" i="14"/>
  <c r="O8" i="14"/>
  <c r="N8" i="14"/>
  <c r="D8" i="14"/>
  <c r="BH7" i="14"/>
  <c r="BE7" i="14"/>
  <c r="BD7" i="14"/>
  <c r="BC7" i="14"/>
  <c r="BB7" i="14"/>
  <c r="BA7" i="14"/>
  <c r="AZ7" i="14"/>
  <c r="AY7" i="14"/>
  <c r="AX7" i="14"/>
  <c r="AW7" i="14"/>
  <c r="AV7" i="14"/>
  <c r="AU7" i="14"/>
  <c r="AT7" i="14"/>
  <c r="AS7" i="14"/>
  <c r="AR7" i="14"/>
  <c r="AQ7" i="14"/>
  <c r="AP7" i="14"/>
  <c r="AO7" i="14"/>
  <c r="AN7" i="14"/>
  <c r="AM7" i="14"/>
  <c r="AL7" i="14"/>
  <c r="AK7" i="14"/>
  <c r="AJ7" i="14"/>
  <c r="AI7" i="14"/>
  <c r="AH7" i="14"/>
  <c r="AG7" i="14"/>
  <c r="AF7" i="14"/>
  <c r="AE7" i="14"/>
  <c r="AD7" i="14"/>
  <c r="AC7" i="14"/>
  <c r="AB7" i="14"/>
  <c r="AA7" i="14"/>
  <c r="Z7" i="14"/>
  <c r="Y7" i="14"/>
  <c r="X7" i="14"/>
  <c r="C6" i="14" s="1"/>
  <c r="W7" i="14"/>
  <c r="V7" i="14"/>
  <c r="U7" i="14"/>
  <c r="T7" i="14"/>
  <c r="S7" i="14"/>
  <c r="R7" i="14"/>
  <c r="Q7" i="14"/>
  <c r="P7" i="14"/>
  <c r="O7" i="14"/>
  <c r="N7" i="14"/>
  <c r="D7" i="14"/>
  <c r="BH6" i="14"/>
  <c r="D5" i="14" s="1"/>
  <c r="BE6" i="14"/>
  <c r="BD6" i="14"/>
  <c r="BC6" i="14"/>
  <c r="BB6" i="14"/>
  <c r="BA6" i="14"/>
  <c r="AZ6" i="14"/>
  <c r="AY6" i="14"/>
  <c r="AX6" i="14"/>
  <c r="AW6" i="14"/>
  <c r="AV6" i="14"/>
  <c r="AU6" i="14"/>
  <c r="AT6" i="14"/>
  <c r="AS6" i="14"/>
  <c r="AR6" i="14"/>
  <c r="AQ6" i="14"/>
  <c r="AP6" i="14"/>
  <c r="AO6" i="14"/>
  <c r="AN6" i="14"/>
  <c r="AM6" i="14"/>
  <c r="AL6" i="14"/>
  <c r="AK6" i="14"/>
  <c r="AJ6" i="14"/>
  <c r="AI6" i="14"/>
  <c r="AH6" i="14"/>
  <c r="AG6" i="14"/>
  <c r="AF6" i="14"/>
  <c r="AE6" i="14"/>
  <c r="AD6" i="14"/>
  <c r="AC6" i="14"/>
  <c r="AB6" i="14"/>
  <c r="AA6" i="14"/>
  <c r="Z6" i="14"/>
  <c r="Y6" i="14"/>
  <c r="X6" i="14"/>
  <c r="C5" i="14" s="1"/>
  <c r="W6" i="14"/>
  <c r="V6" i="14"/>
  <c r="U6" i="14"/>
  <c r="T6" i="14"/>
  <c r="S6" i="14"/>
  <c r="R6" i="14"/>
  <c r="Q6" i="14"/>
  <c r="P6" i="14"/>
  <c r="O6" i="14"/>
  <c r="N6" i="14"/>
  <c r="D6" i="14"/>
  <c r="BH5" i="14"/>
  <c r="D4" i="14" s="1"/>
  <c r="BE5" i="14"/>
  <c r="BD5" i="14"/>
  <c r="BC5" i="14"/>
  <c r="BB5" i="14"/>
  <c r="BA5" i="14"/>
  <c r="AZ5" i="14"/>
  <c r="AY5" i="14"/>
  <c r="AX5" i="14"/>
  <c r="AW5" i="14"/>
  <c r="AV5" i="14"/>
  <c r="AU5" i="14"/>
  <c r="AT5" i="14"/>
  <c r="AS5" i="14"/>
  <c r="AR5" i="14"/>
  <c r="AQ5" i="14"/>
  <c r="AP5" i="14"/>
  <c r="AO5" i="14"/>
  <c r="AN5" i="14"/>
  <c r="AM5" i="14"/>
  <c r="AL5" i="14"/>
  <c r="AK5" i="14"/>
  <c r="AJ5" i="14"/>
  <c r="AI5" i="14"/>
  <c r="AH5" i="14"/>
  <c r="AG5" i="14"/>
  <c r="AF5" i="14"/>
  <c r="AE5" i="14"/>
  <c r="AD5" i="14"/>
  <c r="AC5" i="14"/>
  <c r="AB5" i="14"/>
  <c r="AA5" i="14"/>
  <c r="Z5" i="14"/>
  <c r="Y5" i="14"/>
  <c r="X5" i="14"/>
  <c r="C4" i="14" s="1"/>
  <c r="W5" i="14"/>
  <c r="V5" i="14"/>
  <c r="U5" i="14"/>
  <c r="T5" i="14"/>
  <c r="S5" i="14"/>
  <c r="R5" i="14"/>
  <c r="Q5" i="14"/>
  <c r="P5" i="14"/>
  <c r="O5" i="14"/>
  <c r="N5" i="14"/>
  <c r="BE4" i="14"/>
  <c r="BD4" i="14"/>
  <c r="BC4" i="14"/>
  <c r="BB4" i="14"/>
  <c r="BA4" i="14"/>
  <c r="AZ4" i="14"/>
  <c r="AY4" i="14"/>
  <c r="AX4" i="14"/>
  <c r="AW4" i="14"/>
  <c r="AV4" i="14"/>
  <c r="AU4" i="14"/>
  <c r="AT4" i="14"/>
  <c r="AS4" i="14"/>
  <c r="AR4" i="14"/>
  <c r="AQ4" i="14"/>
  <c r="AP4" i="14"/>
  <c r="AO4" i="14"/>
  <c r="AN4" i="14"/>
  <c r="AM4" i="14"/>
  <c r="AL4" i="14"/>
  <c r="AK4" i="14"/>
  <c r="AJ4" i="14"/>
  <c r="AI4" i="14"/>
  <c r="AH4" i="14"/>
  <c r="AG4" i="14"/>
  <c r="AF4" i="14"/>
  <c r="AE4" i="14"/>
  <c r="AD4" i="14"/>
  <c r="AC4" i="14"/>
  <c r="AB4" i="14"/>
  <c r="AA4" i="14"/>
  <c r="Z4" i="14"/>
  <c r="Y4" i="14"/>
  <c r="X4" i="14"/>
  <c r="W4" i="14"/>
  <c r="V4" i="14"/>
  <c r="U4" i="14"/>
  <c r="T4" i="14"/>
  <c r="S4" i="14"/>
  <c r="R4" i="14"/>
  <c r="Q4" i="14"/>
  <c r="P4" i="14"/>
  <c r="O4" i="14"/>
  <c r="N4" i="14"/>
  <c r="BH16" i="13"/>
  <c r="BE16" i="13"/>
  <c r="BD16" i="13"/>
  <c r="BC16" i="13"/>
  <c r="BB16" i="13"/>
  <c r="BA16" i="13"/>
  <c r="AZ16" i="13"/>
  <c r="AY16" i="13"/>
  <c r="AX16" i="13"/>
  <c r="AW16" i="13"/>
  <c r="AV16" i="13"/>
  <c r="AU16" i="13"/>
  <c r="AT16" i="13"/>
  <c r="AS16" i="13"/>
  <c r="AR16" i="13"/>
  <c r="AQ16" i="13"/>
  <c r="AP16" i="13"/>
  <c r="AO16" i="13"/>
  <c r="AN16" i="13"/>
  <c r="AM16" i="13"/>
  <c r="AL16" i="13"/>
  <c r="AK16" i="13"/>
  <c r="AJ16" i="13"/>
  <c r="AI16" i="13"/>
  <c r="AH16" i="13"/>
  <c r="AG16" i="13"/>
  <c r="AF16" i="13"/>
  <c r="AE16" i="13"/>
  <c r="AD16" i="13"/>
  <c r="AC16" i="13"/>
  <c r="AB16" i="13"/>
  <c r="AA16" i="13"/>
  <c r="Z16" i="13"/>
  <c r="Y16" i="13"/>
  <c r="X16" i="13"/>
  <c r="W16" i="13"/>
  <c r="V16" i="13"/>
  <c r="C15" i="13" s="1"/>
  <c r="U16" i="13"/>
  <c r="T16" i="13"/>
  <c r="S16" i="13"/>
  <c r="R16" i="13"/>
  <c r="Q16" i="13"/>
  <c r="P16" i="13"/>
  <c r="O16" i="13"/>
  <c r="N16" i="13"/>
  <c r="BH15" i="13"/>
  <c r="D14" i="13" s="1"/>
  <c r="BE15" i="13"/>
  <c r="BD15" i="13"/>
  <c r="BC15" i="13"/>
  <c r="BB15" i="13"/>
  <c r="BA15" i="13"/>
  <c r="AZ15" i="13"/>
  <c r="AY15" i="13"/>
  <c r="AX15" i="13"/>
  <c r="AW15" i="13"/>
  <c r="AV15" i="13"/>
  <c r="AU15" i="13"/>
  <c r="AT15" i="13"/>
  <c r="AS15" i="13"/>
  <c r="AR15" i="13"/>
  <c r="AQ15" i="13"/>
  <c r="AP15" i="13"/>
  <c r="AO15" i="13"/>
  <c r="AN15" i="13"/>
  <c r="AM15" i="13"/>
  <c r="AL15" i="13"/>
  <c r="AK15" i="13"/>
  <c r="AJ15" i="13"/>
  <c r="AI15" i="13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C14" i="13" s="1"/>
  <c r="U15" i="13"/>
  <c r="T15" i="13"/>
  <c r="S15" i="13"/>
  <c r="R15" i="13"/>
  <c r="Q15" i="13"/>
  <c r="P15" i="13"/>
  <c r="O15" i="13"/>
  <c r="N15" i="13"/>
  <c r="D15" i="13"/>
  <c r="BH14" i="13"/>
  <c r="BE14" i="13"/>
  <c r="BD14" i="13"/>
  <c r="BC14" i="13"/>
  <c r="BB14" i="13"/>
  <c r="BA14" i="13"/>
  <c r="AZ14" i="13"/>
  <c r="AY14" i="13"/>
  <c r="AX14" i="13"/>
  <c r="AW14" i="13"/>
  <c r="AV14" i="13"/>
  <c r="AU14" i="13"/>
  <c r="AT14" i="13"/>
  <c r="AS14" i="13"/>
  <c r="AR14" i="13"/>
  <c r="AQ14" i="13"/>
  <c r="AP14" i="13"/>
  <c r="AO14" i="13"/>
  <c r="AN14" i="13"/>
  <c r="AM14" i="13"/>
  <c r="AL14" i="13"/>
  <c r="AK14" i="13"/>
  <c r="AJ14" i="13"/>
  <c r="AI14" i="13"/>
  <c r="AH14" i="13"/>
  <c r="AG14" i="13"/>
  <c r="AF14" i="13"/>
  <c r="AE14" i="13"/>
  <c r="AD14" i="13"/>
  <c r="AC14" i="13"/>
  <c r="AB14" i="13"/>
  <c r="AA14" i="13"/>
  <c r="Z14" i="13"/>
  <c r="Y14" i="13"/>
  <c r="X14" i="13"/>
  <c r="W14" i="13"/>
  <c r="V14" i="13"/>
  <c r="C13" i="13" s="1"/>
  <c r="U14" i="13"/>
  <c r="T14" i="13"/>
  <c r="S14" i="13"/>
  <c r="R14" i="13"/>
  <c r="Q14" i="13"/>
  <c r="P14" i="13"/>
  <c r="O14" i="13"/>
  <c r="N14" i="13"/>
  <c r="BH13" i="13"/>
  <c r="D12" i="13" s="1"/>
  <c r="BE13" i="13"/>
  <c r="BD13" i="13"/>
  <c r="BC13" i="13"/>
  <c r="BB13" i="13"/>
  <c r="BA13" i="13"/>
  <c r="AZ13" i="13"/>
  <c r="AY13" i="13"/>
  <c r="AX13" i="13"/>
  <c r="AW13" i="13"/>
  <c r="AV13" i="13"/>
  <c r="AU13" i="13"/>
  <c r="AT13" i="13"/>
  <c r="AS13" i="13"/>
  <c r="AR13" i="13"/>
  <c r="AQ13" i="13"/>
  <c r="AP13" i="13"/>
  <c r="AO13" i="13"/>
  <c r="AN13" i="13"/>
  <c r="AM13" i="13"/>
  <c r="AL13" i="13"/>
  <c r="AK13" i="13"/>
  <c r="AJ13" i="13"/>
  <c r="AI13" i="13"/>
  <c r="AH13" i="13"/>
  <c r="AG13" i="13"/>
  <c r="AF13" i="13"/>
  <c r="AE13" i="13"/>
  <c r="AD13" i="13"/>
  <c r="AC13" i="13"/>
  <c r="AB13" i="13"/>
  <c r="AA13" i="13"/>
  <c r="Z13" i="13"/>
  <c r="Y13" i="13"/>
  <c r="X13" i="13"/>
  <c r="W13" i="13"/>
  <c r="V13" i="13"/>
  <c r="C12" i="13" s="1"/>
  <c r="U13" i="13"/>
  <c r="T13" i="13"/>
  <c r="S13" i="13"/>
  <c r="R13" i="13"/>
  <c r="Q13" i="13"/>
  <c r="P13" i="13"/>
  <c r="O13" i="13"/>
  <c r="N13" i="13"/>
  <c r="D13" i="13"/>
  <c r="BH12" i="13"/>
  <c r="BE12" i="13"/>
  <c r="BD12" i="13"/>
  <c r="BC12" i="13"/>
  <c r="BB12" i="13"/>
  <c r="BA12" i="13"/>
  <c r="AZ12" i="13"/>
  <c r="AY12" i="13"/>
  <c r="AX12" i="13"/>
  <c r="AW12" i="13"/>
  <c r="AV12" i="13"/>
  <c r="AU12" i="13"/>
  <c r="AT12" i="13"/>
  <c r="AS12" i="13"/>
  <c r="AR12" i="13"/>
  <c r="AQ12" i="13"/>
  <c r="AP12" i="13"/>
  <c r="AO12" i="13"/>
  <c r="AN12" i="13"/>
  <c r="AM12" i="13"/>
  <c r="AL12" i="13"/>
  <c r="AK12" i="13"/>
  <c r="AJ12" i="13"/>
  <c r="AI12" i="13"/>
  <c r="AH12" i="13"/>
  <c r="AG12" i="13"/>
  <c r="AF12" i="13"/>
  <c r="AE12" i="13"/>
  <c r="AD12" i="13"/>
  <c r="AC12" i="13"/>
  <c r="AB12" i="13"/>
  <c r="AA12" i="13"/>
  <c r="Z12" i="13"/>
  <c r="Y12" i="13"/>
  <c r="X12" i="13"/>
  <c r="W12" i="13"/>
  <c r="V12" i="13"/>
  <c r="C11" i="13" s="1"/>
  <c r="U12" i="13"/>
  <c r="T12" i="13"/>
  <c r="S12" i="13"/>
  <c r="R12" i="13"/>
  <c r="Q12" i="13"/>
  <c r="P12" i="13"/>
  <c r="O12" i="13"/>
  <c r="N12" i="13"/>
  <c r="BH11" i="13"/>
  <c r="D10" i="13" s="1"/>
  <c r="BE11" i="13"/>
  <c r="BD11" i="13"/>
  <c r="BC11" i="13"/>
  <c r="BB11" i="13"/>
  <c r="BA11" i="13"/>
  <c r="AZ11" i="13"/>
  <c r="AY11" i="13"/>
  <c r="AX11" i="13"/>
  <c r="AW11" i="13"/>
  <c r="AV11" i="13"/>
  <c r="AU11" i="13"/>
  <c r="AT11" i="13"/>
  <c r="AS11" i="13"/>
  <c r="AR11" i="13"/>
  <c r="AQ11" i="13"/>
  <c r="AP11" i="13"/>
  <c r="AO11" i="13"/>
  <c r="AN11" i="13"/>
  <c r="AM11" i="13"/>
  <c r="AL11" i="13"/>
  <c r="AK11" i="13"/>
  <c r="AJ11" i="13"/>
  <c r="AI11" i="13"/>
  <c r="AH11" i="13"/>
  <c r="AG11" i="13"/>
  <c r="AF11" i="13"/>
  <c r="AE11" i="13"/>
  <c r="AD11" i="13"/>
  <c r="AC11" i="13"/>
  <c r="AB11" i="13"/>
  <c r="AA11" i="13"/>
  <c r="Z11" i="13"/>
  <c r="Y11" i="13"/>
  <c r="X11" i="13"/>
  <c r="W11" i="13"/>
  <c r="V11" i="13"/>
  <c r="C10" i="13" s="1"/>
  <c r="U11" i="13"/>
  <c r="T11" i="13"/>
  <c r="S11" i="13"/>
  <c r="R11" i="13"/>
  <c r="Q11" i="13"/>
  <c r="P11" i="13"/>
  <c r="O11" i="13"/>
  <c r="N11" i="13"/>
  <c r="D11" i="13"/>
  <c r="BH10" i="13"/>
  <c r="BE10" i="13"/>
  <c r="BD10" i="13"/>
  <c r="BC10" i="13"/>
  <c r="BB10" i="13"/>
  <c r="BA10" i="13"/>
  <c r="AZ10" i="13"/>
  <c r="AY10" i="13"/>
  <c r="AX10" i="13"/>
  <c r="AW10" i="13"/>
  <c r="AV10" i="13"/>
  <c r="AU10" i="13"/>
  <c r="AT10" i="13"/>
  <c r="AS10" i="13"/>
  <c r="AR10" i="13"/>
  <c r="AQ10" i="13"/>
  <c r="AP10" i="13"/>
  <c r="AO10" i="13"/>
  <c r="AN10" i="13"/>
  <c r="AM10" i="13"/>
  <c r="AL10" i="13"/>
  <c r="AK10" i="13"/>
  <c r="AJ10" i="13"/>
  <c r="AI10" i="13"/>
  <c r="AH10" i="13"/>
  <c r="AG10" i="13"/>
  <c r="AF10" i="13"/>
  <c r="AE10" i="13"/>
  <c r="AD10" i="13"/>
  <c r="AC10" i="13"/>
  <c r="AB10" i="13"/>
  <c r="AA10" i="13"/>
  <c r="Z10" i="13"/>
  <c r="Y10" i="13"/>
  <c r="X10" i="13"/>
  <c r="W10" i="13"/>
  <c r="V10" i="13"/>
  <c r="C9" i="13" s="1"/>
  <c r="U10" i="13"/>
  <c r="T10" i="13"/>
  <c r="S10" i="13"/>
  <c r="R10" i="13"/>
  <c r="Q10" i="13"/>
  <c r="P10" i="13"/>
  <c r="O10" i="13"/>
  <c r="N10" i="13"/>
  <c r="BH9" i="13"/>
  <c r="BE9" i="13"/>
  <c r="BD9" i="13"/>
  <c r="BC9" i="13"/>
  <c r="BB9" i="13"/>
  <c r="BA9" i="13"/>
  <c r="AZ9" i="13"/>
  <c r="AY9" i="13"/>
  <c r="AX9" i="13"/>
  <c r="AW9" i="13"/>
  <c r="AV9" i="13"/>
  <c r="AU9" i="13"/>
  <c r="AT9" i="13"/>
  <c r="AS9" i="13"/>
  <c r="AR9" i="13"/>
  <c r="AQ9" i="13"/>
  <c r="AP9" i="13"/>
  <c r="AO9" i="13"/>
  <c r="AN9" i="13"/>
  <c r="AM9" i="13"/>
  <c r="AL9" i="13"/>
  <c r="AK9" i="13"/>
  <c r="AJ9" i="13"/>
  <c r="AI9" i="13"/>
  <c r="AH9" i="13"/>
  <c r="AG9" i="13"/>
  <c r="AF9" i="13"/>
  <c r="AE9" i="13"/>
  <c r="AD9" i="13"/>
  <c r="AC9" i="13"/>
  <c r="AB9" i="13"/>
  <c r="AA9" i="13"/>
  <c r="Z9" i="13"/>
  <c r="Y9" i="13"/>
  <c r="X9" i="13"/>
  <c r="W9" i="13"/>
  <c r="V9" i="13"/>
  <c r="C8" i="13" s="1"/>
  <c r="U9" i="13"/>
  <c r="T9" i="13"/>
  <c r="S9" i="13"/>
  <c r="R9" i="13"/>
  <c r="Q9" i="13"/>
  <c r="P9" i="13"/>
  <c r="O9" i="13"/>
  <c r="N9" i="13"/>
  <c r="D9" i="13"/>
  <c r="BH8" i="13"/>
  <c r="D7" i="13" s="1"/>
  <c r="BE8" i="13"/>
  <c r="BD8" i="13"/>
  <c r="BC8" i="13"/>
  <c r="BB8" i="13"/>
  <c r="BA8" i="13"/>
  <c r="AZ8" i="13"/>
  <c r="AY8" i="13"/>
  <c r="AX8" i="13"/>
  <c r="AW8" i="13"/>
  <c r="AV8" i="13"/>
  <c r="AU8" i="13"/>
  <c r="AT8" i="13"/>
  <c r="AS8" i="13"/>
  <c r="AR8" i="13"/>
  <c r="AQ8" i="13"/>
  <c r="AP8" i="13"/>
  <c r="AO8" i="13"/>
  <c r="AN8" i="13"/>
  <c r="AM8" i="13"/>
  <c r="AL8" i="13"/>
  <c r="AK8" i="13"/>
  <c r="AJ8" i="13"/>
  <c r="AI8" i="13"/>
  <c r="AH8" i="13"/>
  <c r="AG8" i="13"/>
  <c r="AF8" i="13"/>
  <c r="AE8" i="13"/>
  <c r="AD8" i="13"/>
  <c r="AC8" i="13"/>
  <c r="AB8" i="13"/>
  <c r="AA8" i="13"/>
  <c r="Z8" i="13"/>
  <c r="Y8" i="13"/>
  <c r="X8" i="13"/>
  <c r="W8" i="13"/>
  <c r="V8" i="13"/>
  <c r="C7" i="13" s="1"/>
  <c r="U8" i="13"/>
  <c r="T8" i="13"/>
  <c r="S8" i="13"/>
  <c r="R8" i="13"/>
  <c r="Q8" i="13"/>
  <c r="P8" i="13"/>
  <c r="O8" i="13"/>
  <c r="N8" i="13"/>
  <c r="D8" i="13"/>
  <c r="BH7" i="13"/>
  <c r="D6" i="13" s="1"/>
  <c r="BE7" i="13"/>
  <c r="BD7" i="13"/>
  <c r="BC7" i="13"/>
  <c r="BB7" i="13"/>
  <c r="BA7" i="13"/>
  <c r="AZ7" i="13"/>
  <c r="AY7" i="13"/>
  <c r="AX7" i="13"/>
  <c r="AW7" i="13"/>
  <c r="AV7" i="13"/>
  <c r="AU7" i="13"/>
  <c r="AT7" i="13"/>
  <c r="AS7" i="13"/>
  <c r="AR7" i="13"/>
  <c r="AQ7" i="13"/>
  <c r="AP7" i="13"/>
  <c r="AO7" i="13"/>
  <c r="AN7" i="13"/>
  <c r="AM7" i="13"/>
  <c r="AL7" i="13"/>
  <c r="AK7" i="13"/>
  <c r="AJ7" i="13"/>
  <c r="AI7" i="13"/>
  <c r="AH7" i="13"/>
  <c r="AG7" i="13"/>
  <c r="AF7" i="13"/>
  <c r="AE7" i="13"/>
  <c r="AD7" i="13"/>
  <c r="AC7" i="13"/>
  <c r="AB7" i="13"/>
  <c r="AA7" i="13"/>
  <c r="Z7" i="13"/>
  <c r="Y7" i="13"/>
  <c r="X7" i="13"/>
  <c r="W7" i="13"/>
  <c r="V7" i="13"/>
  <c r="C6" i="13" s="1"/>
  <c r="U7" i="13"/>
  <c r="T7" i="13"/>
  <c r="S7" i="13"/>
  <c r="R7" i="13"/>
  <c r="Q7" i="13"/>
  <c r="P7" i="13"/>
  <c r="O7" i="13"/>
  <c r="N7" i="13"/>
  <c r="BH6" i="13"/>
  <c r="D5" i="13" s="1"/>
  <c r="BE6" i="13"/>
  <c r="BD6" i="13"/>
  <c r="BC6" i="13"/>
  <c r="BB6" i="13"/>
  <c r="BA6" i="13"/>
  <c r="AZ6" i="13"/>
  <c r="AY6" i="13"/>
  <c r="AX6" i="13"/>
  <c r="AW6" i="13"/>
  <c r="AV6" i="13"/>
  <c r="AU6" i="13"/>
  <c r="AT6" i="13"/>
  <c r="AS6" i="13"/>
  <c r="AR6" i="13"/>
  <c r="AQ6" i="13"/>
  <c r="AP6" i="13"/>
  <c r="AO6" i="13"/>
  <c r="AN6" i="13"/>
  <c r="AM6" i="13"/>
  <c r="AL6" i="13"/>
  <c r="AK6" i="13"/>
  <c r="AJ6" i="13"/>
  <c r="AI6" i="13"/>
  <c r="AH6" i="13"/>
  <c r="AG6" i="13"/>
  <c r="AF6" i="13"/>
  <c r="AE6" i="13"/>
  <c r="AD6" i="13"/>
  <c r="AC6" i="13"/>
  <c r="AB6" i="13"/>
  <c r="AA6" i="13"/>
  <c r="Z6" i="13"/>
  <c r="Y6" i="13"/>
  <c r="X6" i="13"/>
  <c r="W6" i="13"/>
  <c r="V6" i="13"/>
  <c r="C5" i="13" s="1"/>
  <c r="U6" i="13"/>
  <c r="T6" i="13"/>
  <c r="S6" i="13"/>
  <c r="R6" i="13"/>
  <c r="Q6" i="13"/>
  <c r="P6" i="13"/>
  <c r="O6" i="13"/>
  <c r="N6" i="13"/>
  <c r="BH5" i="13"/>
  <c r="D4" i="13" s="1"/>
  <c r="BE5" i="13"/>
  <c r="BD5" i="13"/>
  <c r="BC5" i="13"/>
  <c r="BB5" i="13"/>
  <c r="BA5" i="13"/>
  <c r="AZ5" i="13"/>
  <c r="AY5" i="13"/>
  <c r="AX5" i="13"/>
  <c r="AW5" i="13"/>
  <c r="AV5" i="13"/>
  <c r="AU5" i="13"/>
  <c r="AT5" i="13"/>
  <c r="AS5" i="13"/>
  <c r="AR5" i="13"/>
  <c r="AQ5" i="13"/>
  <c r="AP5" i="13"/>
  <c r="AO5" i="13"/>
  <c r="AN5" i="13"/>
  <c r="AM5" i="13"/>
  <c r="AL5" i="13"/>
  <c r="AK5" i="13"/>
  <c r="AJ5" i="13"/>
  <c r="AI5" i="13"/>
  <c r="AH5" i="13"/>
  <c r="AG5" i="13"/>
  <c r="AF5" i="13"/>
  <c r="AE5" i="13"/>
  <c r="AD5" i="13"/>
  <c r="AC5" i="13"/>
  <c r="AB5" i="13"/>
  <c r="AA5" i="13"/>
  <c r="Z5" i="13"/>
  <c r="Y5" i="13"/>
  <c r="X5" i="13"/>
  <c r="W5" i="13"/>
  <c r="V5" i="13"/>
  <c r="C4" i="13" s="1"/>
  <c r="U5" i="13"/>
  <c r="T5" i="13"/>
  <c r="S5" i="13"/>
  <c r="R5" i="13"/>
  <c r="Q5" i="13"/>
  <c r="P5" i="13"/>
  <c r="O5" i="13"/>
  <c r="N5" i="13"/>
  <c r="BE4" i="13"/>
  <c r="BD4" i="13"/>
  <c r="BC4" i="13"/>
  <c r="BB4" i="13"/>
  <c r="BA4" i="13"/>
  <c r="AZ4" i="13"/>
  <c r="AY4" i="13"/>
  <c r="AX4" i="13"/>
  <c r="AW4" i="13"/>
  <c r="AV4" i="13"/>
  <c r="AU4" i="13"/>
  <c r="AT4" i="13"/>
  <c r="AS4" i="13"/>
  <c r="AR4" i="13"/>
  <c r="AQ4" i="13"/>
  <c r="AP4" i="13"/>
  <c r="AO4" i="13"/>
  <c r="AN4" i="13"/>
  <c r="AM4" i="13"/>
  <c r="AL4" i="13"/>
  <c r="AK4" i="13"/>
  <c r="AJ4" i="13"/>
  <c r="AI4" i="13"/>
  <c r="AH4" i="13"/>
  <c r="AG4" i="13"/>
  <c r="AF4" i="13"/>
  <c r="AE4" i="13"/>
  <c r="AD4" i="13"/>
  <c r="AC4" i="13"/>
  <c r="AB4" i="13"/>
  <c r="AA4" i="13"/>
  <c r="Z4" i="13"/>
  <c r="Y4" i="13"/>
  <c r="X4" i="13"/>
  <c r="W4" i="13"/>
  <c r="V4" i="13"/>
  <c r="U4" i="13"/>
  <c r="T4" i="13"/>
  <c r="S4" i="13"/>
  <c r="R4" i="13"/>
  <c r="Q4" i="13"/>
  <c r="P4" i="13"/>
  <c r="O4" i="13"/>
  <c r="N4" i="13"/>
  <c r="BH16" i="12"/>
  <c r="D15" i="12" s="1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C15" i="12" s="1"/>
  <c r="V16" i="12"/>
  <c r="U16" i="12"/>
  <c r="T16" i="12"/>
  <c r="S16" i="12"/>
  <c r="R16" i="12"/>
  <c r="Q16" i="12"/>
  <c r="P16" i="12"/>
  <c r="O16" i="12"/>
  <c r="N16" i="12"/>
  <c r="BH15" i="12"/>
  <c r="D14" i="12" s="1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C14" i="12" s="1"/>
  <c r="V15" i="12"/>
  <c r="U15" i="12"/>
  <c r="T15" i="12"/>
  <c r="S15" i="12"/>
  <c r="R15" i="12"/>
  <c r="Q15" i="12"/>
  <c r="P15" i="12"/>
  <c r="O15" i="12"/>
  <c r="N15" i="12"/>
  <c r="BH14" i="12"/>
  <c r="D13" i="12" s="1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C13" i="12" s="1"/>
  <c r="V14" i="12"/>
  <c r="U14" i="12"/>
  <c r="T14" i="12"/>
  <c r="S14" i="12"/>
  <c r="R14" i="12"/>
  <c r="Q14" i="12"/>
  <c r="P14" i="12"/>
  <c r="O14" i="12"/>
  <c r="N14" i="12"/>
  <c r="BH13" i="12"/>
  <c r="D12" i="12" s="1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C12" i="12" s="1"/>
  <c r="V13" i="12"/>
  <c r="U13" i="12"/>
  <c r="T13" i="12"/>
  <c r="S13" i="12"/>
  <c r="R13" i="12"/>
  <c r="Q13" i="12"/>
  <c r="P13" i="12"/>
  <c r="O13" i="12"/>
  <c r="N13" i="12"/>
  <c r="BH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Y12" i="12"/>
  <c r="X12" i="12"/>
  <c r="W12" i="12"/>
  <c r="C11" i="12" s="1"/>
  <c r="V12" i="12"/>
  <c r="U12" i="12"/>
  <c r="T12" i="12"/>
  <c r="S12" i="12"/>
  <c r="R12" i="12"/>
  <c r="Q12" i="12"/>
  <c r="P12" i="12"/>
  <c r="O12" i="12"/>
  <c r="N12" i="12"/>
  <c r="BH11" i="12"/>
  <c r="D10" i="12" s="1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C10" i="12" s="1"/>
  <c r="V11" i="12"/>
  <c r="U11" i="12"/>
  <c r="T11" i="12"/>
  <c r="S11" i="12"/>
  <c r="R11" i="12"/>
  <c r="Q11" i="12"/>
  <c r="P11" i="12"/>
  <c r="O11" i="12"/>
  <c r="N11" i="12"/>
  <c r="D11" i="12"/>
  <c r="BH10" i="12"/>
  <c r="D9" i="12" s="1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C9" i="12" s="1"/>
  <c r="V10" i="12"/>
  <c r="U10" i="12"/>
  <c r="T10" i="12"/>
  <c r="S10" i="12"/>
  <c r="R10" i="12"/>
  <c r="Q10" i="12"/>
  <c r="P10" i="12"/>
  <c r="O10" i="12"/>
  <c r="N10" i="12"/>
  <c r="BH9" i="12"/>
  <c r="BE9" i="12"/>
  <c r="BD9" i="12"/>
  <c r="BC9" i="12"/>
  <c r="BB9" i="12"/>
  <c r="BA9" i="12"/>
  <c r="AZ9" i="12"/>
  <c r="AY9" i="12"/>
  <c r="AX9" i="12"/>
  <c r="AW9" i="12"/>
  <c r="AV9" i="12"/>
  <c r="AU9" i="12"/>
  <c r="AT9" i="12"/>
  <c r="AS9" i="12"/>
  <c r="AR9" i="12"/>
  <c r="AQ9" i="12"/>
  <c r="AP9" i="12"/>
  <c r="AO9" i="12"/>
  <c r="AN9" i="12"/>
  <c r="AM9" i="12"/>
  <c r="AL9" i="12"/>
  <c r="AK9" i="12"/>
  <c r="AJ9" i="12"/>
  <c r="AI9" i="12"/>
  <c r="AH9" i="12"/>
  <c r="AG9" i="12"/>
  <c r="AF9" i="12"/>
  <c r="AE9" i="12"/>
  <c r="AD9" i="12"/>
  <c r="AC9" i="12"/>
  <c r="AB9" i="12"/>
  <c r="AA9" i="12"/>
  <c r="Z9" i="12"/>
  <c r="Y9" i="12"/>
  <c r="X9" i="12"/>
  <c r="W9" i="12"/>
  <c r="C8" i="12" s="1"/>
  <c r="V9" i="12"/>
  <c r="U9" i="12"/>
  <c r="T9" i="12"/>
  <c r="S9" i="12"/>
  <c r="R9" i="12"/>
  <c r="Q9" i="12"/>
  <c r="P9" i="12"/>
  <c r="O9" i="12"/>
  <c r="N9" i="12"/>
  <c r="BH8" i="12"/>
  <c r="D7" i="12" s="1"/>
  <c r="BE8" i="12"/>
  <c r="BD8" i="12"/>
  <c r="BC8" i="12"/>
  <c r="BB8" i="12"/>
  <c r="BA8" i="12"/>
  <c r="AZ8" i="12"/>
  <c r="AY8" i="12"/>
  <c r="AX8" i="12"/>
  <c r="AW8" i="12"/>
  <c r="AV8" i="12"/>
  <c r="AU8" i="12"/>
  <c r="AT8" i="12"/>
  <c r="AS8" i="12"/>
  <c r="AR8" i="12"/>
  <c r="AQ8" i="12"/>
  <c r="AP8" i="12"/>
  <c r="AO8" i="12"/>
  <c r="AN8" i="12"/>
  <c r="AM8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C7" i="12" s="1"/>
  <c r="V8" i="12"/>
  <c r="U8" i="12"/>
  <c r="T8" i="12"/>
  <c r="S8" i="12"/>
  <c r="R8" i="12"/>
  <c r="Q8" i="12"/>
  <c r="P8" i="12"/>
  <c r="O8" i="12"/>
  <c r="N8" i="12"/>
  <c r="D8" i="12"/>
  <c r="BH7" i="12"/>
  <c r="D6" i="12" s="1"/>
  <c r="BE7" i="12"/>
  <c r="BD7" i="12"/>
  <c r="BC7" i="12"/>
  <c r="BB7" i="12"/>
  <c r="BA7" i="12"/>
  <c r="AZ7" i="12"/>
  <c r="AY7" i="12"/>
  <c r="AX7" i="12"/>
  <c r="AW7" i="12"/>
  <c r="AV7" i="12"/>
  <c r="AU7" i="12"/>
  <c r="AT7" i="12"/>
  <c r="AS7" i="12"/>
  <c r="AR7" i="12"/>
  <c r="AQ7" i="12"/>
  <c r="AP7" i="12"/>
  <c r="AO7" i="12"/>
  <c r="AN7" i="12"/>
  <c r="AM7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C6" i="12" s="1"/>
  <c r="V7" i="12"/>
  <c r="U7" i="12"/>
  <c r="T7" i="12"/>
  <c r="S7" i="12"/>
  <c r="R7" i="12"/>
  <c r="Q7" i="12"/>
  <c r="P7" i="12"/>
  <c r="O7" i="12"/>
  <c r="N7" i="12"/>
  <c r="BH6" i="12"/>
  <c r="D5" i="12" s="1"/>
  <c r="BE6" i="12"/>
  <c r="BD6" i="12"/>
  <c r="BC6" i="12"/>
  <c r="BB6" i="12"/>
  <c r="BA6" i="12"/>
  <c r="AZ6" i="12"/>
  <c r="AY6" i="12"/>
  <c r="AX6" i="12"/>
  <c r="AW6" i="12"/>
  <c r="AV6" i="12"/>
  <c r="AU6" i="12"/>
  <c r="AT6" i="12"/>
  <c r="AS6" i="12"/>
  <c r="AR6" i="12"/>
  <c r="AQ6" i="12"/>
  <c r="AP6" i="12"/>
  <c r="AO6" i="12"/>
  <c r="AN6" i="12"/>
  <c r="AM6" i="12"/>
  <c r="AL6" i="12"/>
  <c r="AK6" i="12"/>
  <c r="AJ6" i="12"/>
  <c r="AI6" i="12"/>
  <c r="AH6" i="12"/>
  <c r="AG6" i="12"/>
  <c r="AF6" i="12"/>
  <c r="AE6" i="12"/>
  <c r="AD6" i="12"/>
  <c r="AC6" i="12"/>
  <c r="AB6" i="12"/>
  <c r="AA6" i="12"/>
  <c r="Z6" i="12"/>
  <c r="Y6" i="12"/>
  <c r="X6" i="12"/>
  <c r="W6" i="12"/>
  <c r="C5" i="12" s="1"/>
  <c r="V6" i="12"/>
  <c r="U6" i="12"/>
  <c r="T6" i="12"/>
  <c r="S6" i="12"/>
  <c r="R6" i="12"/>
  <c r="Q6" i="12"/>
  <c r="P6" i="12"/>
  <c r="O6" i="12"/>
  <c r="N6" i="12"/>
  <c r="BH5" i="12"/>
  <c r="BE5" i="12"/>
  <c r="BD5" i="12"/>
  <c r="BC5" i="12"/>
  <c r="BB5" i="12"/>
  <c r="BA5" i="12"/>
  <c r="AZ5" i="12"/>
  <c r="AY5" i="12"/>
  <c r="AX5" i="12"/>
  <c r="AW5" i="12"/>
  <c r="AV5" i="12"/>
  <c r="AU5" i="12"/>
  <c r="AT5" i="12"/>
  <c r="AS5" i="12"/>
  <c r="AR5" i="12"/>
  <c r="AQ5" i="12"/>
  <c r="AP5" i="12"/>
  <c r="AO5" i="12"/>
  <c r="AN5" i="12"/>
  <c r="AM5" i="12"/>
  <c r="AL5" i="12"/>
  <c r="AK5" i="12"/>
  <c r="AJ5" i="12"/>
  <c r="AI5" i="12"/>
  <c r="AH5" i="12"/>
  <c r="AG5" i="12"/>
  <c r="AF5" i="12"/>
  <c r="AE5" i="12"/>
  <c r="AD5" i="12"/>
  <c r="AC5" i="12"/>
  <c r="AB5" i="12"/>
  <c r="AA5" i="12"/>
  <c r="Z5" i="12"/>
  <c r="Y5" i="12"/>
  <c r="X5" i="12"/>
  <c r="W5" i="12"/>
  <c r="C4" i="12" s="1"/>
  <c r="V5" i="12"/>
  <c r="U5" i="12"/>
  <c r="T5" i="12"/>
  <c r="S5" i="12"/>
  <c r="R5" i="12"/>
  <c r="Q5" i="12"/>
  <c r="P5" i="12"/>
  <c r="O5" i="12"/>
  <c r="N5" i="12"/>
  <c r="BE4" i="12"/>
  <c r="BD4" i="12"/>
  <c r="BC4" i="12"/>
  <c r="BB4" i="12"/>
  <c r="BA4" i="12"/>
  <c r="AZ4" i="12"/>
  <c r="AY4" i="12"/>
  <c r="AX4" i="12"/>
  <c r="AW4" i="12"/>
  <c r="AV4" i="12"/>
  <c r="AU4" i="12"/>
  <c r="AT4" i="12"/>
  <c r="AS4" i="12"/>
  <c r="AR4" i="12"/>
  <c r="AQ4" i="12"/>
  <c r="AP4" i="12"/>
  <c r="AO4" i="12"/>
  <c r="AN4" i="12"/>
  <c r="AM4" i="12"/>
  <c r="AL4" i="12"/>
  <c r="AK4" i="12"/>
  <c r="AJ4" i="12"/>
  <c r="AI4" i="12"/>
  <c r="AH4" i="12"/>
  <c r="AG4" i="12"/>
  <c r="AF4" i="12"/>
  <c r="AE4" i="12"/>
  <c r="AD4" i="12"/>
  <c r="AC4" i="12"/>
  <c r="AB4" i="12"/>
  <c r="AA4" i="12"/>
  <c r="Z4" i="12"/>
  <c r="Y4" i="12"/>
  <c r="X4" i="12"/>
  <c r="W4" i="12"/>
  <c r="V4" i="12"/>
  <c r="U4" i="12"/>
  <c r="T4" i="12"/>
  <c r="S4" i="12"/>
  <c r="R4" i="12"/>
  <c r="Q4" i="12"/>
  <c r="P4" i="12"/>
  <c r="O4" i="12"/>
  <c r="N4" i="12"/>
  <c r="D4" i="12"/>
  <c r="BH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W16" i="11"/>
  <c r="V16" i="11"/>
  <c r="U16" i="11"/>
  <c r="C15" i="11" s="1"/>
  <c r="T16" i="11"/>
  <c r="S16" i="11"/>
  <c r="R16" i="11"/>
  <c r="Q16" i="11"/>
  <c r="P16" i="11"/>
  <c r="O16" i="11"/>
  <c r="N16" i="11"/>
  <c r="BH15" i="11"/>
  <c r="D14" i="11" s="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AL15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C14" i="11" s="1"/>
  <c r="T15" i="11"/>
  <c r="S15" i="11"/>
  <c r="R15" i="11"/>
  <c r="Q15" i="11"/>
  <c r="P15" i="11"/>
  <c r="O15" i="11"/>
  <c r="N15" i="11"/>
  <c r="D15" i="11"/>
  <c r="BH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W14" i="11"/>
  <c r="V14" i="11"/>
  <c r="U14" i="11"/>
  <c r="C13" i="11" s="1"/>
  <c r="T14" i="11"/>
  <c r="S14" i="11"/>
  <c r="R14" i="11"/>
  <c r="Q14" i="11"/>
  <c r="P14" i="11"/>
  <c r="O14" i="11"/>
  <c r="N14" i="11"/>
  <c r="BH13" i="11"/>
  <c r="D12" i="11" s="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W13" i="11"/>
  <c r="V13" i="11"/>
  <c r="U13" i="11"/>
  <c r="C12" i="11" s="1"/>
  <c r="T13" i="11"/>
  <c r="S13" i="11"/>
  <c r="R13" i="11"/>
  <c r="Q13" i="11"/>
  <c r="P13" i="11"/>
  <c r="O13" i="11"/>
  <c r="N13" i="11"/>
  <c r="D13" i="11"/>
  <c r="BH12" i="11"/>
  <c r="D11" i="11" s="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W12" i="11"/>
  <c r="V12" i="11"/>
  <c r="U12" i="11"/>
  <c r="C11" i="11" s="1"/>
  <c r="T12" i="11"/>
  <c r="S12" i="11"/>
  <c r="R12" i="11"/>
  <c r="Q12" i="11"/>
  <c r="P12" i="11"/>
  <c r="O12" i="11"/>
  <c r="N12" i="11"/>
  <c r="BH11" i="11"/>
  <c r="D10" i="11" s="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C10" i="11" s="1"/>
  <c r="T11" i="11"/>
  <c r="S11" i="11"/>
  <c r="R11" i="11"/>
  <c r="Q11" i="11"/>
  <c r="P11" i="11"/>
  <c r="O11" i="11"/>
  <c r="N11" i="11"/>
  <c r="BH10" i="11"/>
  <c r="BE10" i="11"/>
  <c r="BD10" i="11"/>
  <c r="BC10" i="11"/>
  <c r="BB10" i="11"/>
  <c r="BA10" i="11"/>
  <c r="AZ10" i="11"/>
  <c r="AY10" i="11"/>
  <c r="AX10" i="11"/>
  <c r="AW10" i="11"/>
  <c r="AV10" i="11"/>
  <c r="AU10" i="11"/>
  <c r="AT10" i="11"/>
  <c r="AS10" i="11"/>
  <c r="AR10" i="11"/>
  <c r="AQ10" i="11"/>
  <c r="AP10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C9" i="11" s="1"/>
  <c r="T10" i="11"/>
  <c r="S10" i="11"/>
  <c r="R10" i="11"/>
  <c r="Q10" i="11"/>
  <c r="P10" i="11"/>
  <c r="O10" i="11"/>
  <c r="N10" i="11"/>
  <c r="BH9" i="11"/>
  <c r="D8" i="11" s="1"/>
  <c r="BE9" i="11"/>
  <c r="BD9" i="11"/>
  <c r="BC9" i="11"/>
  <c r="BB9" i="11"/>
  <c r="BA9" i="11"/>
  <c r="AZ9" i="11"/>
  <c r="AY9" i="11"/>
  <c r="AX9" i="11"/>
  <c r="AW9" i="11"/>
  <c r="AV9" i="11"/>
  <c r="AU9" i="11"/>
  <c r="AT9" i="11"/>
  <c r="AS9" i="11"/>
  <c r="AR9" i="11"/>
  <c r="AQ9" i="11"/>
  <c r="AP9" i="11"/>
  <c r="AO9" i="11"/>
  <c r="AN9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C8" i="11" s="1"/>
  <c r="T9" i="11"/>
  <c r="S9" i="11"/>
  <c r="R9" i="11"/>
  <c r="Q9" i="11"/>
  <c r="P9" i="11"/>
  <c r="O9" i="11"/>
  <c r="N9" i="11"/>
  <c r="D9" i="11"/>
  <c r="BH8" i="11"/>
  <c r="D7" i="11" s="1"/>
  <c r="BE8" i="11"/>
  <c r="BD8" i="11"/>
  <c r="BC8" i="11"/>
  <c r="BB8" i="11"/>
  <c r="BA8" i="11"/>
  <c r="AZ8" i="11"/>
  <c r="AY8" i="11"/>
  <c r="AX8" i="11"/>
  <c r="AW8" i="11"/>
  <c r="AV8" i="11"/>
  <c r="AU8" i="11"/>
  <c r="AT8" i="11"/>
  <c r="AS8" i="11"/>
  <c r="AR8" i="11"/>
  <c r="AQ8" i="11"/>
  <c r="AP8" i="11"/>
  <c r="AO8" i="11"/>
  <c r="AN8" i="11"/>
  <c r="AM8" i="11"/>
  <c r="AL8" i="11"/>
  <c r="AK8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C7" i="11" s="1"/>
  <c r="T8" i="11"/>
  <c r="S8" i="11"/>
  <c r="R8" i="11"/>
  <c r="Q8" i="11"/>
  <c r="P8" i="11"/>
  <c r="O8" i="11"/>
  <c r="N8" i="11"/>
  <c r="BH7" i="11"/>
  <c r="D6" i="11" s="1"/>
  <c r="BE7" i="11"/>
  <c r="BD7" i="11"/>
  <c r="BC7" i="11"/>
  <c r="BB7" i="11"/>
  <c r="BA7" i="11"/>
  <c r="AZ7" i="11"/>
  <c r="AY7" i="11"/>
  <c r="AX7" i="11"/>
  <c r="AW7" i="11"/>
  <c r="AV7" i="11"/>
  <c r="AU7" i="11"/>
  <c r="AT7" i="11"/>
  <c r="AS7" i="11"/>
  <c r="AR7" i="11"/>
  <c r="AQ7" i="11"/>
  <c r="AP7" i="11"/>
  <c r="AO7" i="11"/>
  <c r="AN7" i="11"/>
  <c r="AM7" i="11"/>
  <c r="AL7" i="11"/>
  <c r="AK7" i="11"/>
  <c r="AJ7" i="11"/>
  <c r="AI7" i="11"/>
  <c r="AH7" i="11"/>
  <c r="AG7" i="11"/>
  <c r="AF7" i="11"/>
  <c r="AE7" i="11"/>
  <c r="AD7" i="11"/>
  <c r="AC7" i="11"/>
  <c r="AB7" i="11"/>
  <c r="AA7" i="11"/>
  <c r="Z7" i="11"/>
  <c r="Y7" i="11"/>
  <c r="X7" i="11"/>
  <c r="W7" i="11"/>
  <c r="V7" i="11"/>
  <c r="U7" i="11"/>
  <c r="C6" i="11" s="1"/>
  <c r="T7" i="11"/>
  <c r="S7" i="11"/>
  <c r="R7" i="11"/>
  <c r="Q7" i="11"/>
  <c r="P7" i="11"/>
  <c r="O7" i="11"/>
  <c r="N7" i="11"/>
  <c r="BH6" i="11"/>
  <c r="D5" i="11" s="1"/>
  <c r="BE6" i="11"/>
  <c r="BD6" i="11"/>
  <c r="BC6" i="11"/>
  <c r="BB6" i="11"/>
  <c r="BA6" i="11"/>
  <c r="AZ6" i="11"/>
  <c r="AY6" i="11"/>
  <c r="AX6" i="11"/>
  <c r="AW6" i="11"/>
  <c r="AV6" i="11"/>
  <c r="AU6" i="11"/>
  <c r="AT6" i="11"/>
  <c r="AS6" i="11"/>
  <c r="AR6" i="11"/>
  <c r="AQ6" i="11"/>
  <c r="AP6" i="11"/>
  <c r="AO6" i="11"/>
  <c r="AN6" i="11"/>
  <c r="AM6" i="11"/>
  <c r="AL6" i="11"/>
  <c r="AK6" i="11"/>
  <c r="AJ6" i="11"/>
  <c r="AI6" i="11"/>
  <c r="AH6" i="11"/>
  <c r="AG6" i="11"/>
  <c r="AF6" i="11"/>
  <c r="AE6" i="11"/>
  <c r="AD6" i="11"/>
  <c r="AC6" i="11"/>
  <c r="AB6" i="11"/>
  <c r="AA6" i="11"/>
  <c r="Z6" i="11"/>
  <c r="Y6" i="11"/>
  <c r="X6" i="11"/>
  <c r="W6" i="11"/>
  <c r="V6" i="11"/>
  <c r="U6" i="11"/>
  <c r="C5" i="11" s="1"/>
  <c r="T6" i="11"/>
  <c r="S6" i="11"/>
  <c r="R6" i="11"/>
  <c r="Q6" i="11"/>
  <c r="P6" i="11"/>
  <c r="O6" i="11"/>
  <c r="N6" i="11"/>
  <c r="BH5" i="11"/>
  <c r="D4" i="11" s="1"/>
  <c r="BE5" i="11"/>
  <c r="BD5" i="11"/>
  <c r="BC5" i="11"/>
  <c r="BB5" i="11"/>
  <c r="BA5" i="11"/>
  <c r="AZ5" i="11"/>
  <c r="AY5" i="11"/>
  <c r="AX5" i="11"/>
  <c r="AW5" i="11"/>
  <c r="AV5" i="11"/>
  <c r="AU5" i="11"/>
  <c r="AT5" i="11"/>
  <c r="AS5" i="11"/>
  <c r="AR5" i="11"/>
  <c r="AQ5" i="11"/>
  <c r="AP5" i="11"/>
  <c r="AO5" i="11"/>
  <c r="AN5" i="11"/>
  <c r="AM5" i="11"/>
  <c r="AL5" i="11"/>
  <c r="AK5" i="11"/>
  <c r="AJ5" i="11"/>
  <c r="AI5" i="11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U5" i="11"/>
  <c r="C4" i="11" s="1"/>
  <c r="T5" i="11"/>
  <c r="S5" i="11"/>
  <c r="R5" i="11"/>
  <c r="Q5" i="11"/>
  <c r="P5" i="11"/>
  <c r="O5" i="11"/>
  <c r="N5" i="11"/>
  <c r="BE4" i="11"/>
  <c r="BD4" i="11"/>
  <c r="BC4" i="11"/>
  <c r="BB4" i="11"/>
  <c r="BA4" i="11"/>
  <c r="AZ4" i="11"/>
  <c r="AY4" i="11"/>
  <c r="AX4" i="11"/>
  <c r="AW4" i="11"/>
  <c r="AV4" i="11"/>
  <c r="AU4" i="11"/>
  <c r="AT4" i="11"/>
  <c r="AS4" i="11"/>
  <c r="AR4" i="11"/>
  <c r="AQ4" i="11"/>
  <c r="AP4" i="11"/>
  <c r="AO4" i="11"/>
  <c r="AN4" i="11"/>
  <c r="AM4" i="11"/>
  <c r="AL4" i="11"/>
  <c r="AK4" i="11"/>
  <c r="AJ4" i="11"/>
  <c r="AI4" i="11"/>
  <c r="AH4" i="11"/>
  <c r="AG4" i="11"/>
  <c r="AF4" i="11"/>
  <c r="AE4" i="11"/>
  <c r="AD4" i="11"/>
  <c r="AC4" i="11"/>
  <c r="AB4" i="11"/>
  <c r="AA4" i="11"/>
  <c r="Z4" i="11"/>
  <c r="Y4" i="11"/>
  <c r="X4" i="11"/>
  <c r="W4" i="11"/>
  <c r="V4" i="11"/>
  <c r="U4" i="11"/>
  <c r="T4" i="11"/>
  <c r="S4" i="11"/>
  <c r="R4" i="11"/>
  <c r="Q4" i="11"/>
  <c r="P4" i="11"/>
  <c r="O4" i="11"/>
  <c r="N4" i="11"/>
  <c r="BH16" i="10"/>
  <c r="D15" i="10" s="1"/>
  <c r="BE16" i="10"/>
  <c r="BD16" i="10"/>
  <c r="BC16" i="10"/>
  <c r="BB16" i="10"/>
  <c r="BA16" i="10"/>
  <c r="AZ16" i="10"/>
  <c r="AY16" i="10"/>
  <c r="AX16" i="10"/>
  <c r="AW16" i="10"/>
  <c r="AV16" i="10"/>
  <c r="AU16" i="10"/>
  <c r="AT16" i="10"/>
  <c r="AS16" i="10"/>
  <c r="AR16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E16" i="10"/>
  <c r="AD16" i="10"/>
  <c r="AC16" i="10"/>
  <c r="AB16" i="10"/>
  <c r="AA16" i="10"/>
  <c r="Z16" i="10"/>
  <c r="Y16" i="10"/>
  <c r="X16" i="10"/>
  <c r="W16" i="10"/>
  <c r="V16" i="10"/>
  <c r="U16" i="10"/>
  <c r="T16" i="10"/>
  <c r="C15" i="10" s="1"/>
  <c r="S16" i="10"/>
  <c r="R16" i="10"/>
  <c r="Q16" i="10"/>
  <c r="P16" i="10"/>
  <c r="O16" i="10"/>
  <c r="N16" i="10"/>
  <c r="BH15" i="10"/>
  <c r="D14" i="10" s="1"/>
  <c r="BE15" i="10"/>
  <c r="BD15" i="10"/>
  <c r="BC15" i="10"/>
  <c r="BB15" i="10"/>
  <c r="BA15" i="10"/>
  <c r="AZ15" i="10"/>
  <c r="AY15" i="10"/>
  <c r="AX15" i="10"/>
  <c r="AW15" i="10"/>
  <c r="AV15" i="10"/>
  <c r="AU15" i="10"/>
  <c r="AT15" i="10"/>
  <c r="AS15" i="10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E15" i="10"/>
  <c r="AD15" i="10"/>
  <c r="AC15" i="10"/>
  <c r="AB15" i="10"/>
  <c r="AA15" i="10"/>
  <c r="Z15" i="10"/>
  <c r="Y15" i="10"/>
  <c r="X15" i="10"/>
  <c r="W15" i="10"/>
  <c r="V15" i="10"/>
  <c r="U15" i="10"/>
  <c r="T15" i="10"/>
  <c r="C14" i="10" s="1"/>
  <c r="S15" i="10"/>
  <c r="R15" i="10"/>
  <c r="Q15" i="10"/>
  <c r="P15" i="10"/>
  <c r="O15" i="10"/>
  <c r="N15" i="10"/>
  <c r="BH14" i="10"/>
  <c r="BE14" i="10"/>
  <c r="BD14" i="10"/>
  <c r="BC14" i="10"/>
  <c r="BB14" i="10"/>
  <c r="BA14" i="10"/>
  <c r="AZ14" i="10"/>
  <c r="AY14" i="10"/>
  <c r="AX14" i="10"/>
  <c r="AW14" i="10"/>
  <c r="AV14" i="10"/>
  <c r="AU14" i="10"/>
  <c r="AT14" i="10"/>
  <c r="AS14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AE14" i="10"/>
  <c r="AD14" i="10"/>
  <c r="AC14" i="10"/>
  <c r="AB14" i="10"/>
  <c r="AA14" i="10"/>
  <c r="Z14" i="10"/>
  <c r="Y14" i="10"/>
  <c r="X14" i="10"/>
  <c r="W14" i="10"/>
  <c r="V14" i="10"/>
  <c r="U14" i="10"/>
  <c r="T14" i="10"/>
  <c r="C13" i="10" s="1"/>
  <c r="S14" i="10"/>
  <c r="R14" i="10"/>
  <c r="Q14" i="10"/>
  <c r="P14" i="10"/>
  <c r="O14" i="10"/>
  <c r="N14" i="10"/>
  <c r="BH13" i="10"/>
  <c r="D12" i="10" s="1"/>
  <c r="BE13" i="10"/>
  <c r="BD13" i="10"/>
  <c r="BC13" i="10"/>
  <c r="BB13" i="10"/>
  <c r="BA13" i="10"/>
  <c r="AZ13" i="10"/>
  <c r="AY13" i="10"/>
  <c r="AX13" i="10"/>
  <c r="AW13" i="10"/>
  <c r="AV13" i="10"/>
  <c r="AU13" i="10"/>
  <c r="AT13" i="10"/>
  <c r="AS13" i="10"/>
  <c r="AR13" i="10"/>
  <c r="AQ13" i="10"/>
  <c r="AP13" i="10"/>
  <c r="AO13" i="10"/>
  <c r="AN13" i="10"/>
  <c r="AM13" i="10"/>
  <c r="AL13" i="10"/>
  <c r="AK13" i="10"/>
  <c r="AJ13" i="10"/>
  <c r="AI13" i="10"/>
  <c r="AH13" i="10"/>
  <c r="AG13" i="10"/>
  <c r="AF13" i="10"/>
  <c r="AE13" i="10"/>
  <c r="AD13" i="10"/>
  <c r="AC13" i="10"/>
  <c r="AB13" i="10"/>
  <c r="AA13" i="10"/>
  <c r="Z13" i="10"/>
  <c r="Y13" i="10"/>
  <c r="X13" i="10"/>
  <c r="W13" i="10"/>
  <c r="V13" i="10"/>
  <c r="U13" i="10"/>
  <c r="T13" i="10"/>
  <c r="C12" i="10" s="1"/>
  <c r="S13" i="10"/>
  <c r="R13" i="10"/>
  <c r="Q13" i="10"/>
  <c r="P13" i="10"/>
  <c r="O13" i="10"/>
  <c r="N13" i="10"/>
  <c r="D13" i="10"/>
  <c r="BH12" i="10"/>
  <c r="D11" i="10" s="1"/>
  <c r="BE12" i="10"/>
  <c r="BD12" i="10"/>
  <c r="BC12" i="10"/>
  <c r="BB12" i="10"/>
  <c r="BA12" i="10"/>
  <c r="AZ12" i="10"/>
  <c r="AY12" i="10"/>
  <c r="AX12" i="10"/>
  <c r="AW12" i="10"/>
  <c r="AV12" i="10"/>
  <c r="AU12" i="10"/>
  <c r="AT12" i="10"/>
  <c r="AS12" i="10"/>
  <c r="AR12" i="10"/>
  <c r="AQ12" i="10"/>
  <c r="AP12" i="10"/>
  <c r="AO12" i="10"/>
  <c r="AN12" i="10"/>
  <c r="AM12" i="10"/>
  <c r="AL12" i="10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T12" i="10"/>
  <c r="C11" i="10" s="1"/>
  <c r="S12" i="10"/>
  <c r="R12" i="10"/>
  <c r="Q12" i="10"/>
  <c r="P12" i="10"/>
  <c r="O12" i="10"/>
  <c r="N12" i="10"/>
  <c r="BH11" i="10"/>
  <c r="D10" i="10" s="1"/>
  <c r="BE11" i="10"/>
  <c r="BD11" i="10"/>
  <c r="BC11" i="10"/>
  <c r="BB11" i="10"/>
  <c r="BA11" i="10"/>
  <c r="AZ11" i="10"/>
  <c r="AY11" i="10"/>
  <c r="AX11" i="10"/>
  <c r="AW11" i="10"/>
  <c r="AV11" i="10"/>
  <c r="AU11" i="10"/>
  <c r="AT11" i="10"/>
  <c r="AS11" i="10"/>
  <c r="AR11" i="10"/>
  <c r="AQ11" i="10"/>
  <c r="AP11" i="10"/>
  <c r="AO11" i="10"/>
  <c r="AN11" i="10"/>
  <c r="AM11" i="10"/>
  <c r="AL11" i="10"/>
  <c r="AK11" i="10"/>
  <c r="AJ11" i="10"/>
  <c r="AI11" i="10"/>
  <c r="AH11" i="10"/>
  <c r="AG11" i="10"/>
  <c r="AF11" i="10"/>
  <c r="AE11" i="10"/>
  <c r="AD11" i="10"/>
  <c r="AC11" i="10"/>
  <c r="AB11" i="10"/>
  <c r="AA11" i="10"/>
  <c r="Z11" i="10"/>
  <c r="Y11" i="10"/>
  <c r="X11" i="10"/>
  <c r="W11" i="10"/>
  <c r="V11" i="10"/>
  <c r="U11" i="10"/>
  <c r="T11" i="10"/>
  <c r="C10" i="10" s="1"/>
  <c r="S11" i="10"/>
  <c r="R11" i="10"/>
  <c r="Q11" i="10"/>
  <c r="P11" i="10"/>
  <c r="O11" i="10"/>
  <c r="N11" i="10"/>
  <c r="BH10" i="10"/>
  <c r="BE10" i="10"/>
  <c r="BD10" i="10"/>
  <c r="BC10" i="10"/>
  <c r="BB10" i="10"/>
  <c r="BA10" i="10"/>
  <c r="AZ10" i="10"/>
  <c r="AY10" i="10"/>
  <c r="AX10" i="10"/>
  <c r="AW10" i="10"/>
  <c r="AV10" i="10"/>
  <c r="AU10" i="10"/>
  <c r="AT10" i="10"/>
  <c r="AS10" i="10"/>
  <c r="AR10" i="10"/>
  <c r="AQ10" i="10"/>
  <c r="AP10" i="10"/>
  <c r="AO10" i="10"/>
  <c r="AN10" i="10"/>
  <c r="AM10" i="10"/>
  <c r="AL10" i="10"/>
  <c r="AK10" i="10"/>
  <c r="AJ10" i="10"/>
  <c r="AI10" i="10"/>
  <c r="AH10" i="10"/>
  <c r="AG10" i="10"/>
  <c r="AF10" i="10"/>
  <c r="AE10" i="10"/>
  <c r="AD10" i="10"/>
  <c r="AC10" i="10"/>
  <c r="AB10" i="10"/>
  <c r="AA10" i="10"/>
  <c r="Z10" i="10"/>
  <c r="Y10" i="10"/>
  <c r="X10" i="10"/>
  <c r="W10" i="10"/>
  <c r="V10" i="10"/>
  <c r="U10" i="10"/>
  <c r="T10" i="10"/>
  <c r="C9" i="10" s="1"/>
  <c r="S10" i="10"/>
  <c r="R10" i="10"/>
  <c r="Q10" i="10"/>
  <c r="P10" i="10"/>
  <c r="O10" i="10"/>
  <c r="N10" i="10"/>
  <c r="BH9" i="10"/>
  <c r="D8" i="10" s="1"/>
  <c r="BE9" i="10"/>
  <c r="BD9" i="10"/>
  <c r="BC9" i="10"/>
  <c r="BB9" i="10"/>
  <c r="BA9" i="10"/>
  <c r="AZ9" i="10"/>
  <c r="AY9" i="10"/>
  <c r="AX9" i="10"/>
  <c r="AW9" i="10"/>
  <c r="AV9" i="10"/>
  <c r="AU9" i="10"/>
  <c r="AT9" i="10"/>
  <c r="AS9" i="10"/>
  <c r="AR9" i="10"/>
  <c r="AQ9" i="10"/>
  <c r="AP9" i="10"/>
  <c r="AO9" i="10"/>
  <c r="AN9" i="10"/>
  <c r="AM9" i="10"/>
  <c r="AL9" i="10"/>
  <c r="AK9" i="10"/>
  <c r="AJ9" i="10"/>
  <c r="AI9" i="10"/>
  <c r="AH9" i="10"/>
  <c r="AG9" i="10"/>
  <c r="AF9" i="10"/>
  <c r="AE9" i="10"/>
  <c r="AD9" i="10"/>
  <c r="AC9" i="10"/>
  <c r="AB9" i="10"/>
  <c r="AA9" i="10"/>
  <c r="Z9" i="10"/>
  <c r="Y9" i="10"/>
  <c r="X9" i="10"/>
  <c r="W9" i="10"/>
  <c r="V9" i="10"/>
  <c r="U9" i="10"/>
  <c r="T9" i="10"/>
  <c r="C8" i="10" s="1"/>
  <c r="S9" i="10"/>
  <c r="R9" i="10"/>
  <c r="Q9" i="10"/>
  <c r="P9" i="10"/>
  <c r="O9" i="10"/>
  <c r="N9" i="10"/>
  <c r="D9" i="10"/>
  <c r="BH8" i="10"/>
  <c r="D7" i="10" s="1"/>
  <c r="BE8" i="10"/>
  <c r="BD8" i="10"/>
  <c r="BC8" i="10"/>
  <c r="BB8" i="10"/>
  <c r="BA8" i="10"/>
  <c r="AZ8" i="10"/>
  <c r="AY8" i="10"/>
  <c r="AX8" i="10"/>
  <c r="AW8" i="10"/>
  <c r="AV8" i="10"/>
  <c r="AU8" i="10"/>
  <c r="AT8" i="10"/>
  <c r="AS8" i="10"/>
  <c r="AR8" i="10"/>
  <c r="AQ8" i="10"/>
  <c r="AP8" i="10"/>
  <c r="AO8" i="10"/>
  <c r="AN8" i="10"/>
  <c r="AM8" i="10"/>
  <c r="AL8" i="10"/>
  <c r="AK8" i="10"/>
  <c r="AJ8" i="10"/>
  <c r="AI8" i="10"/>
  <c r="AH8" i="10"/>
  <c r="AG8" i="10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C7" i="10" s="1"/>
  <c r="S8" i="10"/>
  <c r="R8" i="10"/>
  <c r="Q8" i="10"/>
  <c r="P8" i="10"/>
  <c r="O8" i="10"/>
  <c r="N8" i="10"/>
  <c r="BH7" i="10"/>
  <c r="D6" i="10" s="1"/>
  <c r="BE7" i="10"/>
  <c r="BD7" i="10"/>
  <c r="BC7" i="10"/>
  <c r="BB7" i="10"/>
  <c r="BA7" i="10"/>
  <c r="AZ7" i="10"/>
  <c r="AY7" i="10"/>
  <c r="AX7" i="10"/>
  <c r="AW7" i="10"/>
  <c r="AV7" i="10"/>
  <c r="AU7" i="10"/>
  <c r="AT7" i="10"/>
  <c r="AS7" i="10"/>
  <c r="AR7" i="10"/>
  <c r="AQ7" i="10"/>
  <c r="AP7" i="10"/>
  <c r="AO7" i="10"/>
  <c r="AN7" i="10"/>
  <c r="AM7" i="10"/>
  <c r="AL7" i="10"/>
  <c r="AK7" i="10"/>
  <c r="AJ7" i="10"/>
  <c r="AI7" i="10"/>
  <c r="AH7" i="10"/>
  <c r="AG7" i="10"/>
  <c r="AF7" i="10"/>
  <c r="AE7" i="10"/>
  <c r="AD7" i="10"/>
  <c r="AC7" i="10"/>
  <c r="AB7" i="10"/>
  <c r="AA7" i="10"/>
  <c r="Z7" i="10"/>
  <c r="Y7" i="10"/>
  <c r="X7" i="10"/>
  <c r="W7" i="10"/>
  <c r="V7" i="10"/>
  <c r="U7" i="10"/>
  <c r="T7" i="10"/>
  <c r="C6" i="10" s="1"/>
  <c r="S7" i="10"/>
  <c r="R7" i="10"/>
  <c r="Q7" i="10"/>
  <c r="P7" i="10"/>
  <c r="O7" i="10"/>
  <c r="N7" i="10"/>
  <c r="BH6" i="10"/>
  <c r="BE6" i="10"/>
  <c r="BD6" i="10"/>
  <c r="BC6" i="10"/>
  <c r="BB6" i="10"/>
  <c r="BA6" i="10"/>
  <c r="AZ6" i="10"/>
  <c r="AY6" i="10"/>
  <c r="AX6" i="10"/>
  <c r="AW6" i="10"/>
  <c r="AV6" i="10"/>
  <c r="AU6" i="10"/>
  <c r="AT6" i="10"/>
  <c r="AS6" i="10"/>
  <c r="AR6" i="10"/>
  <c r="AQ6" i="10"/>
  <c r="AP6" i="10"/>
  <c r="AO6" i="10"/>
  <c r="AN6" i="10"/>
  <c r="AM6" i="10"/>
  <c r="AL6" i="10"/>
  <c r="AK6" i="10"/>
  <c r="AJ6" i="10"/>
  <c r="AI6" i="10"/>
  <c r="AH6" i="10"/>
  <c r="AG6" i="10"/>
  <c r="AF6" i="10"/>
  <c r="AE6" i="10"/>
  <c r="AD6" i="10"/>
  <c r="AC6" i="10"/>
  <c r="AB6" i="10"/>
  <c r="AA6" i="10"/>
  <c r="Z6" i="10"/>
  <c r="Y6" i="10"/>
  <c r="X6" i="10"/>
  <c r="W6" i="10"/>
  <c r="V6" i="10"/>
  <c r="U6" i="10"/>
  <c r="T6" i="10"/>
  <c r="C5" i="10" s="1"/>
  <c r="S6" i="10"/>
  <c r="R6" i="10"/>
  <c r="Q6" i="10"/>
  <c r="P6" i="10"/>
  <c r="O6" i="10"/>
  <c r="N6" i="10"/>
  <c r="BH5" i="10"/>
  <c r="D4" i="10" s="1"/>
  <c r="BE5" i="10"/>
  <c r="BD5" i="10"/>
  <c r="BC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C4" i="10" s="1"/>
  <c r="S5" i="10"/>
  <c r="R5" i="10"/>
  <c r="Q5" i="10"/>
  <c r="P5" i="10"/>
  <c r="O5" i="10"/>
  <c r="N5" i="10"/>
  <c r="D5" i="10"/>
  <c r="BE4" i="10"/>
  <c r="BD4" i="10"/>
  <c r="BC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BH16" i="9"/>
  <c r="BE16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C15" i="9" s="1"/>
  <c r="R16" i="9"/>
  <c r="Q16" i="9"/>
  <c r="P16" i="9"/>
  <c r="O16" i="9"/>
  <c r="N16" i="9"/>
  <c r="BH15" i="9"/>
  <c r="BE15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C14" i="9" s="1"/>
  <c r="R15" i="9"/>
  <c r="Q15" i="9"/>
  <c r="P15" i="9"/>
  <c r="O15" i="9"/>
  <c r="N15" i="9"/>
  <c r="D15" i="9"/>
  <c r="BH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C13" i="9" s="1"/>
  <c r="R14" i="9"/>
  <c r="Q14" i="9"/>
  <c r="P14" i="9"/>
  <c r="O14" i="9"/>
  <c r="N14" i="9"/>
  <c r="D14" i="9"/>
  <c r="BH13" i="9"/>
  <c r="D12" i="9" s="1"/>
  <c r="BE13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C12" i="9" s="1"/>
  <c r="R13" i="9"/>
  <c r="Q13" i="9"/>
  <c r="P13" i="9"/>
  <c r="O13" i="9"/>
  <c r="N13" i="9"/>
  <c r="D13" i="9"/>
  <c r="BH12" i="9"/>
  <c r="D11" i="9" s="1"/>
  <c r="BE12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C11" i="9" s="1"/>
  <c r="R12" i="9"/>
  <c r="Q12" i="9"/>
  <c r="P12" i="9"/>
  <c r="O12" i="9"/>
  <c r="N12" i="9"/>
  <c r="BH11" i="9"/>
  <c r="BE11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C10" i="9" s="1"/>
  <c r="R11" i="9"/>
  <c r="Q11" i="9"/>
  <c r="P11" i="9"/>
  <c r="O11" i="9"/>
  <c r="N11" i="9"/>
  <c r="BH10" i="9"/>
  <c r="D9" i="9" s="1"/>
  <c r="BE10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C9" i="9" s="1"/>
  <c r="R10" i="9"/>
  <c r="Q10" i="9"/>
  <c r="P10" i="9"/>
  <c r="O10" i="9"/>
  <c r="N10" i="9"/>
  <c r="D10" i="9"/>
  <c r="BH9" i="9"/>
  <c r="D8" i="9" s="1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C8" i="9" s="1"/>
  <c r="R9" i="9"/>
  <c r="Q9" i="9"/>
  <c r="P9" i="9"/>
  <c r="O9" i="9"/>
  <c r="N9" i="9"/>
  <c r="BH8" i="9"/>
  <c r="D7" i="9" s="1"/>
  <c r="BE8" i="9"/>
  <c r="BD8" i="9"/>
  <c r="BC8" i="9"/>
  <c r="BB8" i="9"/>
  <c r="BA8" i="9"/>
  <c r="AZ8" i="9"/>
  <c r="AY8" i="9"/>
  <c r="AX8" i="9"/>
  <c r="AW8" i="9"/>
  <c r="AV8" i="9"/>
  <c r="AU8" i="9"/>
  <c r="AT8" i="9"/>
  <c r="AS8" i="9"/>
  <c r="AR8" i="9"/>
  <c r="AQ8" i="9"/>
  <c r="AP8" i="9"/>
  <c r="AO8" i="9"/>
  <c r="AN8" i="9"/>
  <c r="AM8" i="9"/>
  <c r="AL8" i="9"/>
  <c r="AK8" i="9"/>
  <c r="AJ8" i="9"/>
  <c r="AI8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C7" i="9" s="1"/>
  <c r="R8" i="9"/>
  <c r="Q8" i="9"/>
  <c r="P8" i="9"/>
  <c r="O8" i="9"/>
  <c r="N8" i="9"/>
  <c r="BH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C6" i="9" s="1"/>
  <c r="R7" i="9"/>
  <c r="Q7" i="9"/>
  <c r="P7" i="9"/>
  <c r="O7" i="9"/>
  <c r="N7" i="9"/>
  <c r="BH6" i="9"/>
  <c r="D5" i="9" s="1"/>
  <c r="BE6" i="9"/>
  <c r="BD6" i="9"/>
  <c r="BC6" i="9"/>
  <c r="BB6" i="9"/>
  <c r="BA6" i="9"/>
  <c r="AZ6" i="9"/>
  <c r="AY6" i="9"/>
  <c r="AX6" i="9"/>
  <c r="AW6" i="9"/>
  <c r="AV6" i="9"/>
  <c r="AU6" i="9"/>
  <c r="AT6" i="9"/>
  <c r="AS6" i="9"/>
  <c r="AR6" i="9"/>
  <c r="AQ6" i="9"/>
  <c r="AP6" i="9"/>
  <c r="AO6" i="9"/>
  <c r="AN6" i="9"/>
  <c r="AM6" i="9"/>
  <c r="AL6" i="9"/>
  <c r="AK6" i="9"/>
  <c r="AJ6" i="9"/>
  <c r="AI6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S6" i="9"/>
  <c r="C5" i="9" s="1"/>
  <c r="R6" i="9"/>
  <c r="Q6" i="9"/>
  <c r="P6" i="9"/>
  <c r="O6" i="9"/>
  <c r="N6" i="9"/>
  <c r="D6" i="9"/>
  <c r="BH5" i="9"/>
  <c r="D4" i="9" s="1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C4" i="9" s="1"/>
  <c r="R5" i="9"/>
  <c r="Q5" i="9"/>
  <c r="P5" i="9"/>
  <c r="O5" i="9"/>
  <c r="N5" i="9"/>
  <c r="BE4" i="9"/>
  <c r="BD4" i="9"/>
  <c r="BC4" i="9"/>
  <c r="BB4" i="9"/>
  <c r="BA4" i="9"/>
  <c r="AZ4" i="9"/>
  <c r="AY4" i="9"/>
  <c r="AX4" i="9"/>
  <c r="AW4" i="9"/>
  <c r="AV4" i="9"/>
  <c r="AU4" i="9"/>
  <c r="AT4" i="9"/>
  <c r="AS4" i="9"/>
  <c r="AR4" i="9"/>
  <c r="AQ4" i="9"/>
  <c r="AP4" i="9"/>
  <c r="AO4" i="9"/>
  <c r="AN4" i="9"/>
  <c r="AM4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N4" i="5"/>
  <c r="BH16" i="8"/>
  <c r="D15" i="8" s="1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C15" i="8" s="1"/>
  <c r="Q16" i="8"/>
  <c r="P16" i="8"/>
  <c r="O16" i="8"/>
  <c r="N16" i="8"/>
  <c r="BH15" i="8"/>
  <c r="D14" i="8" s="1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C14" i="8" s="1"/>
  <c r="Q15" i="8"/>
  <c r="P15" i="8"/>
  <c r="O15" i="8"/>
  <c r="N15" i="8"/>
  <c r="BH14" i="8"/>
  <c r="D13" i="8" s="1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C13" i="8" s="1"/>
  <c r="Q14" i="8"/>
  <c r="P14" i="8"/>
  <c r="O14" i="8"/>
  <c r="N14" i="8"/>
  <c r="BH13" i="8"/>
  <c r="D12" i="8" s="1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C12" i="8" s="1"/>
  <c r="Q13" i="8"/>
  <c r="P13" i="8"/>
  <c r="O13" i="8"/>
  <c r="N13" i="8"/>
  <c r="BH12" i="8"/>
  <c r="D11" i="8" s="1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C11" i="8" s="1"/>
  <c r="Q12" i="8"/>
  <c r="P12" i="8"/>
  <c r="O12" i="8"/>
  <c r="N12" i="8"/>
  <c r="BH11" i="8"/>
  <c r="D10" i="8" s="1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C10" i="8" s="1"/>
  <c r="Q11" i="8"/>
  <c r="P11" i="8"/>
  <c r="O11" i="8"/>
  <c r="N11" i="8"/>
  <c r="BH10" i="8"/>
  <c r="D9" i="8" s="1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C9" i="8" s="1"/>
  <c r="Q10" i="8"/>
  <c r="P10" i="8"/>
  <c r="O10" i="8"/>
  <c r="N10" i="8"/>
  <c r="BH9" i="8"/>
  <c r="D8" i="8" s="1"/>
  <c r="BE9" i="8"/>
  <c r="BD9" i="8"/>
  <c r="BC9" i="8"/>
  <c r="BB9" i="8"/>
  <c r="BA9" i="8"/>
  <c r="AZ9" i="8"/>
  <c r="AY9" i="8"/>
  <c r="AX9" i="8"/>
  <c r="AW9" i="8"/>
  <c r="AV9" i="8"/>
  <c r="AU9" i="8"/>
  <c r="AT9" i="8"/>
  <c r="AS9" i="8"/>
  <c r="AR9" i="8"/>
  <c r="AQ9" i="8"/>
  <c r="AP9" i="8"/>
  <c r="AO9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C8" i="8" s="1"/>
  <c r="Q9" i="8"/>
  <c r="P9" i="8"/>
  <c r="O9" i="8"/>
  <c r="N9" i="8"/>
  <c r="BH8" i="8"/>
  <c r="BE8" i="8"/>
  <c r="BD8" i="8"/>
  <c r="BC8" i="8"/>
  <c r="BB8" i="8"/>
  <c r="BA8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C7" i="8" s="1"/>
  <c r="Q8" i="8"/>
  <c r="P8" i="8"/>
  <c r="O8" i="8"/>
  <c r="N8" i="8"/>
  <c r="BH7" i="8"/>
  <c r="D6" i="8" s="1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C6" i="8" s="1"/>
  <c r="Q7" i="8"/>
  <c r="P7" i="8"/>
  <c r="O7" i="8"/>
  <c r="N7" i="8"/>
  <c r="D7" i="8"/>
  <c r="BH6" i="8"/>
  <c r="D5" i="8" s="1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C5" i="8" s="1"/>
  <c r="Q6" i="8"/>
  <c r="P6" i="8"/>
  <c r="O6" i="8"/>
  <c r="N6" i="8"/>
  <c r="BH5" i="8"/>
  <c r="D4" i="8" s="1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C4" i="8" s="1"/>
  <c r="Q5" i="8"/>
  <c r="P5" i="8"/>
  <c r="O5" i="8"/>
  <c r="N5" i="8"/>
  <c r="BE4" i="8"/>
  <c r="BD4" i="8"/>
  <c r="BC4" i="8"/>
  <c r="BB4" i="8"/>
  <c r="BA4" i="8"/>
  <c r="AZ4" i="8"/>
  <c r="AY4" i="8"/>
  <c r="AX4" i="8"/>
  <c r="AW4" i="8"/>
  <c r="AV4" i="8"/>
  <c r="AU4" i="8"/>
  <c r="AT4" i="8"/>
  <c r="AS4" i="8"/>
  <c r="AR4" i="8"/>
  <c r="AQ4" i="8"/>
  <c r="AP4" i="8"/>
  <c r="AO4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BG16" i="7"/>
  <c r="D15" i="7" s="1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C15" i="7" s="1"/>
  <c r="O16" i="7"/>
  <c r="N16" i="7"/>
  <c r="M16" i="7"/>
  <c r="BG15" i="7"/>
  <c r="D14" i="7" s="1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C14" i="7" s="1"/>
  <c r="O15" i="7"/>
  <c r="N15" i="7"/>
  <c r="M15" i="7"/>
  <c r="BG14" i="7"/>
  <c r="D13" i="7" s="1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C13" i="7" s="1"/>
  <c r="O14" i="7"/>
  <c r="N14" i="7"/>
  <c r="M14" i="7"/>
  <c r="BG13" i="7"/>
  <c r="D12" i="7" s="1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C12" i="7" s="1"/>
  <c r="O13" i="7"/>
  <c r="N13" i="7"/>
  <c r="M13" i="7"/>
  <c r="BG12" i="7"/>
  <c r="D11" i="7" s="1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C11" i="7" s="1"/>
  <c r="O12" i="7"/>
  <c r="N12" i="7"/>
  <c r="M12" i="7"/>
  <c r="BG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AL11" i="7"/>
  <c r="AK11" i="7"/>
  <c r="AJ11" i="7"/>
  <c r="AI11" i="7"/>
  <c r="AH11" i="7"/>
  <c r="AG11" i="7"/>
  <c r="AF11" i="7"/>
  <c r="AE11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C10" i="7" s="1"/>
  <c r="O11" i="7"/>
  <c r="N11" i="7"/>
  <c r="M11" i="7"/>
  <c r="BG10" i="7"/>
  <c r="D9" i="7" s="1"/>
  <c r="BD10" i="7"/>
  <c r="BC10" i="7"/>
  <c r="BB10" i="7"/>
  <c r="BA10" i="7"/>
  <c r="AZ10" i="7"/>
  <c r="AY10" i="7"/>
  <c r="AX10" i="7"/>
  <c r="AW10" i="7"/>
  <c r="AV10" i="7"/>
  <c r="AU10" i="7"/>
  <c r="AT10" i="7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C9" i="7" s="1"/>
  <c r="O10" i="7"/>
  <c r="N10" i="7"/>
  <c r="M10" i="7"/>
  <c r="D10" i="7"/>
  <c r="BG9" i="7"/>
  <c r="D8" i="7" s="1"/>
  <c r="BD9" i="7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C8" i="7" s="1"/>
  <c r="O9" i="7"/>
  <c r="N9" i="7"/>
  <c r="M9" i="7"/>
  <c r="BG8" i="7"/>
  <c r="D7" i="7" s="1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C7" i="7" s="1"/>
  <c r="O8" i="7"/>
  <c r="N8" i="7"/>
  <c r="M8" i="7"/>
  <c r="BG7" i="7"/>
  <c r="D6" i="7" s="1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C6" i="7" s="1"/>
  <c r="O7" i="7"/>
  <c r="N7" i="7"/>
  <c r="M7" i="7"/>
  <c r="BG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C5" i="7" s="1"/>
  <c r="O6" i="7"/>
  <c r="N6" i="7"/>
  <c r="M6" i="7"/>
  <c r="BG5" i="7"/>
  <c r="D4" i="7" s="1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C4" i="7" s="1"/>
  <c r="O5" i="7"/>
  <c r="N5" i="7"/>
  <c r="M5" i="7"/>
  <c r="D5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BH16" i="6"/>
  <c r="D15" i="6" s="1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C15" i="6" s="1"/>
  <c r="O16" i="6"/>
  <c r="N16" i="6"/>
  <c r="BH15" i="6"/>
  <c r="D14" i="6" s="1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AC15" i="6"/>
  <c r="AB15" i="6"/>
  <c r="AA15" i="6"/>
  <c r="Z15" i="6"/>
  <c r="Y15" i="6"/>
  <c r="X15" i="6"/>
  <c r="W15" i="6"/>
  <c r="V15" i="6"/>
  <c r="U15" i="6"/>
  <c r="T15" i="6"/>
  <c r="S15" i="6"/>
  <c r="R15" i="6"/>
  <c r="Q15" i="6"/>
  <c r="P15" i="6"/>
  <c r="C14" i="6" s="1"/>
  <c r="O15" i="6"/>
  <c r="N15" i="6"/>
  <c r="BH14" i="6"/>
  <c r="D13" i="6" s="1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C13" i="6" s="1"/>
  <c r="O14" i="6"/>
  <c r="N14" i="6"/>
  <c r="BH13" i="6"/>
  <c r="D12" i="6" s="1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AA13" i="6"/>
  <c r="Z13" i="6"/>
  <c r="Y13" i="6"/>
  <c r="X13" i="6"/>
  <c r="W13" i="6"/>
  <c r="V13" i="6"/>
  <c r="U13" i="6"/>
  <c r="T13" i="6"/>
  <c r="S13" i="6"/>
  <c r="R13" i="6"/>
  <c r="Q13" i="6"/>
  <c r="P13" i="6"/>
  <c r="C12" i="6" s="1"/>
  <c r="O13" i="6"/>
  <c r="N13" i="6"/>
  <c r="BH12" i="6"/>
  <c r="D11" i="6" s="1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C11" i="6" s="1"/>
  <c r="O12" i="6"/>
  <c r="N12" i="6"/>
  <c r="BH11" i="6"/>
  <c r="D10" i="6" s="1"/>
  <c r="BE11" i="6"/>
  <c r="BD11" i="6"/>
  <c r="BC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C10" i="6" s="1"/>
  <c r="O11" i="6"/>
  <c r="N11" i="6"/>
  <c r="BH10" i="6"/>
  <c r="D9" i="6" s="1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C9" i="6" s="1"/>
  <c r="O10" i="6"/>
  <c r="N10" i="6"/>
  <c r="BH9" i="6"/>
  <c r="D8" i="6" s="1"/>
  <c r="BE9" i="6"/>
  <c r="BD9" i="6"/>
  <c r="BC9" i="6"/>
  <c r="BB9" i="6"/>
  <c r="BA9" i="6"/>
  <c r="AZ9" i="6"/>
  <c r="AY9" i="6"/>
  <c r="AX9" i="6"/>
  <c r="AW9" i="6"/>
  <c r="AV9" i="6"/>
  <c r="AU9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C8" i="6" s="1"/>
  <c r="O9" i="6"/>
  <c r="N9" i="6"/>
  <c r="BH8" i="6"/>
  <c r="D7" i="6" s="1"/>
  <c r="BE8" i="6"/>
  <c r="BD8" i="6"/>
  <c r="BC8" i="6"/>
  <c r="BB8" i="6"/>
  <c r="BA8" i="6"/>
  <c r="AZ8" i="6"/>
  <c r="AY8" i="6"/>
  <c r="AX8" i="6"/>
  <c r="AW8" i="6"/>
  <c r="AV8" i="6"/>
  <c r="AU8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C7" i="6" s="1"/>
  <c r="O8" i="6"/>
  <c r="N8" i="6"/>
  <c r="BH7" i="6"/>
  <c r="D6" i="6" s="1"/>
  <c r="BE7" i="6"/>
  <c r="BD7" i="6"/>
  <c r="BC7" i="6"/>
  <c r="BB7" i="6"/>
  <c r="BA7" i="6"/>
  <c r="AZ7" i="6"/>
  <c r="AY7" i="6"/>
  <c r="AX7" i="6"/>
  <c r="AW7" i="6"/>
  <c r="AV7" i="6"/>
  <c r="AU7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C6" i="6" s="1"/>
  <c r="O7" i="6"/>
  <c r="N7" i="6"/>
  <c r="BH6" i="6"/>
  <c r="D5" i="6" s="1"/>
  <c r="BE6" i="6"/>
  <c r="BD6" i="6"/>
  <c r="BC6" i="6"/>
  <c r="BB6" i="6"/>
  <c r="BA6" i="6"/>
  <c r="AZ6" i="6"/>
  <c r="AY6" i="6"/>
  <c r="AX6" i="6"/>
  <c r="AW6" i="6"/>
  <c r="AV6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C5" i="6" s="1"/>
  <c r="O6" i="6"/>
  <c r="N6" i="6"/>
  <c r="BH5" i="6"/>
  <c r="D4" i="6" s="1"/>
  <c r="BE5" i="6"/>
  <c r="BD5" i="6"/>
  <c r="BC5" i="6"/>
  <c r="BB5" i="6"/>
  <c r="BA5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C4" i="6" s="1"/>
  <c r="O5" i="6"/>
  <c r="N5" i="6"/>
  <c r="BE4" i="6"/>
  <c r="BD4" i="6"/>
  <c r="BC4" i="6"/>
  <c r="BB4" i="6"/>
  <c r="BA4" i="6"/>
  <c r="AZ4" i="6"/>
  <c r="AY4" i="6"/>
  <c r="AX4" i="6"/>
  <c r="AW4" i="6"/>
  <c r="AV4" i="6"/>
  <c r="AU4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BH16" i="5"/>
  <c r="D16" i="5" s="1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C16" i="5" s="1"/>
  <c r="BH15" i="5"/>
  <c r="D15" i="5" s="1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C15" i="5" s="1"/>
  <c r="BH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C14" i="5" s="1"/>
  <c r="BH13" i="5"/>
  <c r="D13" i="5" s="1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C13" i="5" s="1"/>
  <c r="BH12" i="5"/>
  <c r="D12" i="5" s="1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C12" i="5" s="1"/>
  <c r="D14" i="5"/>
  <c r="BH11" i="5"/>
  <c r="D11" i="5" s="1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C11" i="5" s="1"/>
  <c r="BH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C10" i="5" s="1"/>
  <c r="BH9" i="5"/>
  <c r="D9" i="5" s="1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C9" i="5" s="1"/>
  <c r="BH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C8" i="5" s="1"/>
  <c r="D10" i="5"/>
  <c r="BH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C7" i="5" s="1"/>
  <c r="BH6" i="5"/>
  <c r="D6" i="5" s="1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C6" i="5" s="1"/>
  <c r="D8" i="5"/>
  <c r="D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C5" i="5" s="1"/>
  <c r="D7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BH16" i="4"/>
  <c r="D15" i="4" s="1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C15" i="4" s="1"/>
  <c r="N16" i="4"/>
  <c r="BH15" i="4"/>
  <c r="D14" i="4" s="1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C14" i="4" s="1"/>
  <c r="N15" i="4"/>
  <c r="BH14" i="4"/>
  <c r="D13" i="4" s="1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C13" i="4" s="1"/>
  <c r="N14" i="4"/>
  <c r="BH13" i="4"/>
  <c r="D12" i="4" s="1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C12" i="4" s="1"/>
  <c r="N13" i="4"/>
  <c r="BH12" i="4"/>
  <c r="D11" i="4" s="1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C11" i="4" s="1"/>
  <c r="N12" i="4"/>
  <c r="BH11" i="4"/>
  <c r="D10" i="4" s="1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C10" i="4" s="1"/>
  <c r="N11" i="4"/>
  <c r="BH10" i="4"/>
  <c r="D9" i="4" s="1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C9" i="4" s="1"/>
  <c r="N10" i="4"/>
  <c r="BH9" i="4"/>
  <c r="D8" i="4" s="1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C8" i="4" s="1"/>
  <c r="N9" i="4"/>
  <c r="BH8" i="4"/>
  <c r="D7" i="4" s="1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C7" i="4" s="1"/>
  <c r="N8" i="4"/>
  <c r="BH7" i="4"/>
  <c r="D6" i="4" s="1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C6" i="4" s="1"/>
  <c r="N7" i="4"/>
  <c r="BH6" i="4"/>
  <c r="D5" i="4" s="1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C5" i="4" s="1"/>
  <c r="N6" i="4"/>
  <c r="BH5" i="4"/>
  <c r="D4" i="4" s="1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C4" i="4" s="1"/>
  <c r="N5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F5" i="49" l="1"/>
  <c r="E5" i="49"/>
  <c r="E4" i="40"/>
  <c r="E4" i="47"/>
  <c r="F4" i="47"/>
  <c r="F4" i="46"/>
  <c r="E4" i="46"/>
  <c r="F4" i="45"/>
  <c r="E4" i="45"/>
  <c r="F4" i="44"/>
  <c r="E4" i="44"/>
  <c r="E4" i="43"/>
  <c r="F4" i="43"/>
  <c r="E4" i="42"/>
  <c r="F4" i="42"/>
  <c r="E4" i="41"/>
  <c r="F4" i="41"/>
  <c r="F4" i="40"/>
  <c r="G10" i="40" s="1"/>
  <c r="H10" i="40" s="1"/>
  <c r="F4" i="39"/>
  <c r="E4" i="39"/>
  <c r="E4" i="38"/>
  <c r="F4" i="38"/>
  <c r="F4" i="37"/>
  <c r="E4" i="37"/>
  <c r="F4" i="36"/>
  <c r="E4" i="36"/>
  <c r="F4" i="35"/>
  <c r="E4" i="35"/>
  <c r="F4" i="34"/>
  <c r="E4" i="34"/>
  <c r="F4" i="33"/>
  <c r="E4" i="33"/>
  <c r="E4" i="32"/>
  <c r="F4" i="32"/>
  <c r="E4" i="31"/>
  <c r="F4" i="31"/>
  <c r="E4" i="30"/>
  <c r="F4" i="30"/>
  <c r="F4" i="29"/>
  <c r="E4" i="29"/>
  <c r="E4" i="28"/>
  <c r="F4" i="28"/>
  <c r="E4" i="27"/>
  <c r="F4" i="27"/>
  <c r="F4" i="26"/>
  <c r="E4" i="26"/>
  <c r="E4" i="25"/>
  <c r="F4" i="25"/>
  <c r="F4" i="24"/>
  <c r="E4" i="24"/>
  <c r="F4" i="23"/>
  <c r="E4" i="23"/>
  <c r="F4" i="22"/>
  <c r="E4" i="22"/>
  <c r="E4" i="21"/>
  <c r="F4" i="21"/>
  <c r="F4" i="20"/>
  <c r="E4" i="20"/>
  <c r="F4" i="19"/>
  <c r="E4" i="19"/>
  <c r="F4" i="18"/>
  <c r="E4" i="18"/>
  <c r="E4" i="17"/>
  <c r="F4" i="17"/>
  <c r="F4" i="16"/>
  <c r="E4" i="16"/>
  <c r="F4" i="15"/>
  <c r="E4" i="15"/>
  <c r="F4" i="14"/>
  <c r="E4" i="14"/>
  <c r="F4" i="13"/>
  <c r="E4" i="13"/>
  <c r="F4" i="12"/>
  <c r="E4" i="12"/>
  <c r="F4" i="11"/>
  <c r="E4" i="11"/>
  <c r="F4" i="10"/>
  <c r="E4" i="10"/>
  <c r="F4" i="9"/>
  <c r="E4" i="9"/>
  <c r="E4" i="8"/>
  <c r="F4" i="8"/>
  <c r="E4" i="7"/>
  <c r="G4" i="7" s="1"/>
  <c r="F4" i="7"/>
  <c r="E4" i="6"/>
  <c r="F4" i="6"/>
  <c r="E4" i="4"/>
  <c r="F4" i="4"/>
  <c r="G5" i="49" l="1"/>
  <c r="H5" i="49" s="1"/>
  <c r="G13" i="49"/>
  <c r="H13" i="49" s="1"/>
  <c r="G12" i="49"/>
  <c r="H12" i="49" s="1"/>
  <c r="G6" i="49"/>
  <c r="H6" i="49" s="1"/>
  <c r="G11" i="49"/>
  <c r="H11" i="49" s="1"/>
  <c r="G15" i="49"/>
  <c r="H15" i="49" s="1"/>
  <c r="G7" i="49"/>
  <c r="H7" i="49" s="1"/>
  <c r="G10" i="49"/>
  <c r="H10" i="49" s="1"/>
  <c r="G9" i="49"/>
  <c r="H9" i="49" s="1"/>
  <c r="G14" i="49"/>
  <c r="H14" i="49" s="1"/>
  <c r="G16" i="49"/>
  <c r="H16" i="49" s="1"/>
  <c r="G8" i="49"/>
  <c r="H8" i="49" s="1"/>
  <c r="G6" i="27"/>
  <c r="H6" i="27" s="1"/>
  <c r="G5" i="27"/>
  <c r="G4" i="27"/>
  <c r="H4" i="27" s="1"/>
  <c r="G6" i="40"/>
  <c r="H6" i="40" s="1"/>
  <c r="G13" i="40"/>
  <c r="H13" i="40" s="1"/>
  <c r="G11" i="40"/>
  <c r="H11" i="40" s="1"/>
  <c r="G14" i="40"/>
  <c r="H14" i="40" s="1"/>
  <c r="G10" i="47"/>
  <c r="H10" i="47" s="1"/>
  <c r="G9" i="47"/>
  <c r="H9" i="47" s="1"/>
  <c r="G12" i="47"/>
  <c r="H12" i="47" s="1"/>
  <c r="G11" i="47"/>
  <c r="H11" i="47" s="1"/>
  <c r="G8" i="47"/>
  <c r="H8" i="47" s="1"/>
  <c r="G15" i="47"/>
  <c r="H15" i="47" s="1"/>
  <c r="G7" i="47"/>
  <c r="H7" i="47" s="1"/>
  <c r="G14" i="47"/>
  <c r="H14" i="47" s="1"/>
  <c r="G6" i="47"/>
  <c r="H6" i="47" s="1"/>
  <c r="G13" i="47"/>
  <c r="H13" i="47" s="1"/>
  <c r="G5" i="47"/>
  <c r="H5" i="47" s="1"/>
  <c r="G4" i="47"/>
  <c r="H4" i="47" s="1"/>
  <c r="G10" i="46"/>
  <c r="H10" i="46" s="1"/>
  <c r="G9" i="46"/>
  <c r="H9" i="46" s="1"/>
  <c r="G13" i="46"/>
  <c r="H13" i="46" s="1"/>
  <c r="G8" i="46"/>
  <c r="H8" i="46" s="1"/>
  <c r="G15" i="46"/>
  <c r="H15" i="46" s="1"/>
  <c r="G7" i="46"/>
  <c r="H7" i="46" s="1"/>
  <c r="G4" i="46"/>
  <c r="H4" i="46" s="1"/>
  <c r="G14" i="46"/>
  <c r="H14" i="46" s="1"/>
  <c r="G6" i="46"/>
  <c r="H6" i="46" s="1"/>
  <c r="G5" i="46"/>
  <c r="H5" i="46" s="1"/>
  <c r="G12" i="46"/>
  <c r="H12" i="46" s="1"/>
  <c r="G11" i="46"/>
  <c r="H11" i="46" s="1"/>
  <c r="G10" i="45"/>
  <c r="H10" i="45" s="1"/>
  <c r="G9" i="45"/>
  <c r="H9" i="45" s="1"/>
  <c r="G11" i="45"/>
  <c r="H11" i="45" s="1"/>
  <c r="G8" i="45"/>
  <c r="H8" i="45" s="1"/>
  <c r="G15" i="45"/>
  <c r="H15" i="45" s="1"/>
  <c r="G7" i="45"/>
  <c r="H7" i="45" s="1"/>
  <c r="G14" i="45"/>
  <c r="H14" i="45" s="1"/>
  <c r="G6" i="45"/>
  <c r="H6" i="45" s="1"/>
  <c r="G12" i="45"/>
  <c r="H12" i="45" s="1"/>
  <c r="G13" i="45"/>
  <c r="H13" i="45" s="1"/>
  <c r="G5" i="45"/>
  <c r="H5" i="45" s="1"/>
  <c r="G4" i="45"/>
  <c r="H4" i="45" s="1"/>
  <c r="G10" i="44"/>
  <c r="H10" i="44" s="1"/>
  <c r="G9" i="44"/>
  <c r="H9" i="44" s="1"/>
  <c r="G8" i="44"/>
  <c r="H8" i="44" s="1"/>
  <c r="G13" i="44"/>
  <c r="H13" i="44" s="1"/>
  <c r="G5" i="44"/>
  <c r="H5" i="44" s="1"/>
  <c r="G15" i="44"/>
  <c r="H15" i="44" s="1"/>
  <c r="G7" i="44"/>
  <c r="H7" i="44" s="1"/>
  <c r="G14" i="44"/>
  <c r="H14" i="44" s="1"/>
  <c r="G6" i="44"/>
  <c r="H6" i="44" s="1"/>
  <c r="G4" i="44"/>
  <c r="H4" i="44" s="1"/>
  <c r="G12" i="44"/>
  <c r="H12" i="44" s="1"/>
  <c r="G11" i="44"/>
  <c r="H11" i="44" s="1"/>
  <c r="G10" i="43"/>
  <c r="H10" i="43" s="1"/>
  <c r="G14" i="43"/>
  <c r="H14" i="43" s="1"/>
  <c r="G9" i="43"/>
  <c r="H9" i="43" s="1"/>
  <c r="G8" i="43"/>
  <c r="H8" i="43" s="1"/>
  <c r="G15" i="43"/>
  <c r="H15" i="43" s="1"/>
  <c r="G7" i="43"/>
  <c r="H7" i="43" s="1"/>
  <c r="G6" i="43"/>
  <c r="H6" i="43" s="1"/>
  <c r="G13" i="43"/>
  <c r="H13" i="43" s="1"/>
  <c r="G5" i="43"/>
  <c r="H5" i="43" s="1"/>
  <c r="G4" i="43"/>
  <c r="H4" i="43" s="1"/>
  <c r="G11" i="43"/>
  <c r="H11" i="43" s="1"/>
  <c r="G12" i="43"/>
  <c r="H12" i="43" s="1"/>
  <c r="G10" i="42"/>
  <c r="H10" i="42" s="1"/>
  <c r="G9" i="42"/>
  <c r="H9" i="42" s="1"/>
  <c r="G8" i="42"/>
  <c r="H8" i="42" s="1"/>
  <c r="G11" i="42"/>
  <c r="H11" i="42" s="1"/>
  <c r="G15" i="42"/>
  <c r="H15" i="42" s="1"/>
  <c r="G7" i="42"/>
  <c r="H7" i="42" s="1"/>
  <c r="G14" i="42"/>
  <c r="H14" i="42" s="1"/>
  <c r="G6" i="42"/>
  <c r="H6" i="42" s="1"/>
  <c r="G13" i="42"/>
  <c r="H13" i="42" s="1"/>
  <c r="G5" i="42"/>
  <c r="H5" i="42" s="1"/>
  <c r="G4" i="42"/>
  <c r="H4" i="42" s="1"/>
  <c r="G12" i="42"/>
  <c r="H12" i="42" s="1"/>
  <c r="G10" i="41"/>
  <c r="H10" i="41" s="1"/>
  <c r="G11" i="41"/>
  <c r="H11" i="41" s="1"/>
  <c r="G9" i="41"/>
  <c r="H9" i="41" s="1"/>
  <c r="G8" i="41"/>
  <c r="H8" i="41" s="1"/>
  <c r="G15" i="41"/>
  <c r="H15" i="41" s="1"/>
  <c r="G7" i="41"/>
  <c r="H7" i="41" s="1"/>
  <c r="G12" i="41"/>
  <c r="H12" i="41" s="1"/>
  <c r="G14" i="41"/>
  <c r="H14" i="41" s="1"/>
  <c r="G6" i="41"/>
  <c r="H6" i="41" s="1"/>
  <c r="G13" i="41"/>
  <c r="H13" i="41" s="1"/>
  <c r="G5" i="41"/>
  <c r="H5" i="41" s="1"/>
  <c r="G4" i="41"/>
  <c r="H4" i="41" s="1"/>
  <c r="G9" i="40"/>
  <c r="H9" i="40" s="1"/>
  <c r="G5" i="40"/>
  <c r="H5" i="40" s="1"/>
  <c r="G8" i="40"/>
  <c r="H8" i="40" s="1"/>
  <c r="G4" i="40"/>
  <c r="H4" i="40" s="1"/>
  <c r="G15" i="40"/>
  <c r="H15" i="40" s="1"/>
  <c r="G12" i="40"/>
  <c r="H12" i="40" s="1"/>
  <c r="G7" i="40"/>
  <c r="H7" i="40" s="1"/>
  <c r="G10" i="39"/>
  <c r="H10" i="39" s="1"/>
  <c r="G13" i="39"/>
  <c r="H13" i="39" s="1"/>
  <c r="G5" i="39"/>
  <c r="H5" i="39" s="1"/>
  <c r="G9" i="39"/>
  <c r="H9" i="39" s="1"/>
  <c r="G8" i="39"/>
  <c r="H8" i="39" s="1"/>
  <c r="G15" i="39"/>
  <c r="H15" i="39" s="1"/>
  <c r="G7" i="39"/>
  <c r="H7" i="39" s="1"/>
  <c r="G14" i="39"/>
  <c r="H14" i="39" s="1"/>
  <c r="G6" i="39"/>
  <c r="H6" i="39" s="1"/>
  <c r="G4" i="39"/>
  <c r="H4" i="39" s="1"/>
  <c r="G12" i="39"/>
  <c r="H12" i="39" s="1"/>
  <c r="G11" i="39"/>
  <c r="H11" i="39" s="1"/>
  <c r="G10" i="38"/>
  <c r="H10" i="38" s="1"/>
  <c r="G9" i="38"/>
  <c r="H9" i="38" s="1"/>
  <c r="G8" i="38"/>
  <c r="H8" i="38" s="1"/>
  <c r="G15" i="38"/>
  <c r="H15" i="38" s="1"/>
  <c r="G7" i="38"/>
  <c r="H7" i="38" s="1"/>
  <c r="G14" i="38"/>
  <c r="H14" i="38" s="1"/>
  <c r="G6" i="38"/>
  <c r="H6" i="38" s="1"/>
  <c r="G13" i="38"/>
  <c r="H13" i="38" s="1"/>
  <c r="G5" i="38"/>
  <c r="H5" i="38" s="1"/>
  <c r="G4" i="38"/>
  <c r="H4" i="38" s="1"/>
  <c r="G11" i="38"/>
  <c r="H11" i="38" s="1"/>
  <c r="G12" i="38"/>
  <c r="H12" i="38" s="1"/>
  <c r="G10" i="37"/>
  <c r="H10" i="37" s="1"/>
  <c r="G9" i="37"/>
  <c r="H9" i="37" s="1"/>
  <c r="G13" i="37"/>
  <c r="H13" i="37" s="1"/>
  <c r="G8" i="37"/>
  <c r="H8" i="37" s="1"/>
  <c r="G15" i="37"/>
  <c r="H15" i="37" s="1"/>
  <c r="G7" i="37"/>
  <c r="H7" i="37" s="1"/>
  <c r="G4" i="37"/>
  <c r="H4" i="37" s="1"/>
  <c r="G14" i="37"/>
  <c r="H14" i="37" s="1"/>
  <c r="G6" i="37"/>
  <c r="H6" i="37" s="1"/>
  <c r="G5" i="37"/>
  <c r="H5" i="37" s="1"/>
  <c r="G12" i="37"/>
  <c r="H12" i="37" s="1"/>
  <c r="G11" i="37"/>
  <c r="H11" i="37" s="1"/>
  <c r="G10" i="36"/>
  <c r="H10" i="36" s="1"/>
  <c r="G9" i="36"/>
  <c r="H9" i="36" s="1"/>
  <c r="G8" i="36"/>
  <c r="H8" i="36" s="1"/>
  <c r="G13" i="36"/>
  <c r="H13" i="36" s="1"/>
  <c r="G4" i="36"/>
  <c r="H4" i="36" s="1"/>
  <c r="G15" i="36"/>
  <c r="H15" i="36" s="1"/>
  <c r="G7" i="36"/>
  <c r="H7" i="36" s="1"/>
  <c r="G5" i="36"/>
  <c r="H5" i="36" s="1"/>
  <c r="G14" i="36"/>
  <c r="H14" i="36" s="1"/>
  <c r="G6" i="36"/>
  <c r="H6" i="36" s="1"/>
  <c r="G12" i="36"/>
  <c r="H12" i="36" s="1"/>
  <c r="G11" i="36"/>
  <c r="H11" i="36" s="1"/>
  <c r="G10" i="35"/>
  <c r="H10" i="35" s="1"/>
  <c r="G13" i="35"/>
  <c r="H13" i="35" s="1"/>
  <c r="G9" i="35"/>
  <c r="H9" i="35" s="1"/>
  <c r="G8" i="35"/>
  <c r="H8" i="35" s="1"/>
  <c r="G14" i="35"/>
  <c r="H14" i="35" s="1"/>
  <c r="G6" i="35"/>
  <c r="H6" i="35" s="1"/>
  <c r="G15" i="35"/>
  <c r="H15" i="35" s="1"/>
  <c r="G7" i="35"/>
  <c r="H7" i="35" s="1"/>
  <c r="G4" i="35"/>
  <c r="H4" i="35" s="1"/>
  <c r="G12" i="35"/>
  <c r="H12" i="35" s="1"/>
  <c r="G5" i="35"/>
  <c r="H5" i="35" s="1"/>
  <c r="G11" i="35"/>
  <c r="H11" i="35" s="1"/>
  <c r="G10" i="34"/>
  <c r="H10" i="34" s="1"/>
  <c r="G9" i="34"/>
  <c r="H9" i="34" s="1"/>
  <c r="G4" i="34"/>
  <c r="H4" i="34" s="1"/>
  <c r="G8" i="34"/>
  <c r="H8" i="34" s="1"/>
  <c r="G15" i="34"/>
  <c r="H15" i="34" s="1"/>
  <c r="G7" i="34"/>
  <c r="H7" i="34" s="1"/>
  <c r="G5" i="34"/>
  <c r="H5" i="34" s="1"/>
  <c r="G14" i="34"/>
  <c r="H14" i="34" s="1"/>
  <c r="G6" i="34"/>
  <c r="H6" i="34" s="1"/>
  <c r="G13" i="34"/>
  <c r="H13" i="34" s="1"/>
  <c r="G12" i="34"/>
  <c r="H12" i="34" s="1"/>
  <c r="G11" i="34"/>
  <c r="H11" i="34" s="1"/>
  <c r="G10" i="33"/>
  <c r="H10" i="33" s="1"/>
  <c r="G4" i="33"/>
  <c r="H4" i="33" s="1"/>
  <c r="G9" i="33"/>
  <c r="H9" i="33" s="1"/>
  <c r="G13" i="33"/>
  <c r="H13" i="33" s="1"/>
  <c r="G5" i="33"/>
  <c r="H5" i="33" s="1"/>
  <c r="G8" i="33"/>
  <c r="H8" i="33" s="1"/>
  <c r="G15" i="33"/>
  <c r="H15" i="33" s="1"/>
  <c r="G7" i="33"/>
  <c r="H7" i="33" s="1"/>
  <c r="G14" i="33"/>
  <c r="H14" i="33" s="1"/>
  <c r="G6" i="33"/>
  <c r="H6" i="33" s="1"/>
  <c r="G12" i="33"/>
  <c r="H12" i="33" s="1"/>
  <c r="G11" i="33"/>
  <c r="H11" i="33" s="1"/>
  <c r="G10" i="32"/>
  <c r="H10" i="32" s="1"/>
  <c r="G9" i="32"/>
  <c r="H9" i="32" s="1"/>
  <c r="G8" i="32"/>
  <c r="H8" i="32" s="1"/>
  <c r="G15" i="32"/>
  <c r="H15" i="32" s="1"/>
  <c r="G7" i="32"/>
  <c r="H7" i="32" s="1"/>
  <c r="G14" i="32"/>
  <c r="H14" i="32" s="1"/>
  <c r="G6" i="32"/>
  <c r="H6" i="32" s="1"/>
  <c r="G13" i="32"/>
  <c r="H13" i="32" s="1"/>
  <c r="G5" i="32"/>
  <c r="H5" i="32" s="1"/>
  <c r="G4" i="32"/>
  <c r="H4" i="32" s="1"/>
  <c r="G12" i="32"/>
  <c r="H12" i="32" s="1"/>
  <c r="G11" i="32"/>
  <c r="H11" i="32" s="1"/>
  <c r="G10" i="31"/>
  <c r="H10" i="31" s="1"/>
  <c r="G11" i="31"/>
  <c r="H11" i="31" s="1"/>
  <c r="G9" i="31"/>
  <c r="H9" i="31" s="1"/>
  <c r="G8" i="31"/>
  <c r="H8" i="31" s="1"/>
  <c r="G15" i="31"/>
  <c r="H15" i="31" s="1"/>
  <c r="G7" i="31"/>
  <c r="H7" i="31" s="1"/>
  <c r="G14" i="31"/>
  <c r="H14" i="31" s="1"/>
  <c r="G6" i="31"/>
  <c r="H6" i="31" s="1"/>
  <c r="G13" i="31"/>
  <c r="H13" i="31" s="1"/>
  <c r="G5" i="31"/>
  <c r="H5" i="31" s="1"/>
  <c r="G4" i="31"/>
  <c r="H4" i="31" s="1"/>
  <c r="G12" i="31"/>
  <c r="H12" i="31" s="1"/>
  <c r="G10" i="30"/>
  <c r="H10" i="30" s="1"/>
  <c r="G13" i="30"/>
  <c r="H13" i="30" s="1"/>
  <c r="G11" i="30"/>
  <c r="H11" i="30" s="1"/>
  <c r="G9" i="30"/>
  <c r="H9" i="30" s="1"/>
  <c r="G4" i="30"/>
  <c r="H4" i="30" s="1"/>
  <c r="G8" i="30"/>
  <c r="H8" i="30" s="1"/>
  <c r="G5" i="30"/>
  <c r="H5" i="30" s="1"/>
  <c r="G15" i="30"/>
  <c r="H15" i="30" s="1"/>
  <c r="G7" i="30"/>
  <c r="H7" i="30" s="1"/>
  <c r="G14" i="30"/>
  <c r="H14" i="30" s="1"/>
  <c r="G6" i="30"/>
  <c r="H6" i="30" s="1"/>
  <c r="G12" i="30"/>
  <c r="H12" i="30" s="1"/>
  <c r="G10" i="29"/>
  <c r="H10" i="29" s="1"/>
  <c r="G9" i="29"/>
  <c r="H9" i="29" s="1"/>
  <c r="G8" i="29"/>
  <c r="H8" i="29" s="1"/>
  <c r="G5" i="29"/>
  <c r="H5" i="29" s="1"/>
  <c r="G15" i="29"/>
  <c r="H15" i="29" s="1"/>
  <c r="G7" i="29"/>
  <c r="H7" i="29" s="1"/>
  <c r="G14" i="29"/>
  <c r="H14" i="29" s="1"/>
  <c r="G6" i="29"/>
  <c r="H6" i="29" s="1"/>
  <c r="G13" i="29"/>
  <c r="H13" i="29" s="1"/>
  <c r="G4" i="29"/>
  <c r="H4" i="29" s="1"/>
  <c r="G12" i="29"/>
  <c r="H12" i="29" s="1"/>
  <c r="G11" i="29"/>
  <c r="H11" i="29" s="1"/>
  <c r="G10" i="28"/>
  <c r="H10" i="28" s="1"/>
  <c r="G7" i="28"/>
  <c r="H7" i="28" s="1"/>
  <c r="G9" i="28"/>
  <c r="H9" i="28" s="1"/>
  <c r="G8" i="28"/>
  <c r="H8" i="28" s="1"/>
  <c r="G15" i="28"/>
  <c r="H15" i="28" s="1"/>
  <c r="G14" i="28"/>
  <c r="H14" i="28" s="1"/>
  <c r="G6" i="28"/>
  <c r="H6" i="28" s="1"/>
  <c r="G13" i="28"/>
  <c r="H13" i="28" s="1"/>
  <c r="G5" i="28"/>
  <c r="H5" i="28" s="1"/>
  <c r="G4" i="28"/>
  <c r="H4" i="28" s="1"/>
  <c r="G12" i="28"/>
  <c r="H12" i="28" s="1"/>
  <c r="G11" i="28"/>
  <c r="H11" i="28" s="1"/>
  <c r="G10" i="27"/>
  <c r="H10" i="27" s="1"/>
  <c r="G9" i="27"/>
  <c r="H9" i="27" s="1"/>
  <c r="G11" i="27"/>
  <c r="H11" i="27" s="1"/>
  <c r="G8" i="27"/>
  <c r="H8" i="27" s="1"/>
  <c r="G15" i="27"/>
  <c r="H15" i="27" s="1"/>
  <c r="G7" i="27"/>
  <c r="H7" i="27" s="1"/>
  <c r="G14" i="27"/>
  <c r="H14" i="27" s="1"/>
  <c r="G13" i="27"/>
  <c r="H13" i="27" s="1"/>
  <c r="H5" i="27"/>
  <c r="G12" i="27"/>
  <c r="H12" i="27" s="1"/>
  <c r="G10" i="26"/>
  <c r="H10" i="26" s="1"/>
  <c r="G13" i="26"/>
  <c r="H13" i="26" s="1"/>
  <c r="G9" i="26"/>
  <c r="H9" i="26" s="1"/>
  <c r="G8" i="26"/>
  <c r="H8" i="26" s="1"/>
  <c r="G4" i="26"/>
  <c r="H4" i="26" s="1"/>
  <c r="G15" i="26"/>
  <c r="H15" i="26" s="1"/>
  <c r="G7" i="26"/>
  <c r="H7" i="26" s="1"/>
  <c r="G14" i="26"/>
  <c r="H14" i="26" s="1"/>
  <c r="G6" i="26"/>
  <c r="H6" i="26" s="1"/>
  <c r="G5" i="26"/>
  <c r="H5" i="26" s="1"/>
  <c r="G12" i="26"/>
  <c r="H12" i="26" s="1"/>
  <c r="G11" i="26"/>
  <c r="H11" i="26" s="1"/>
  <c r="G10" i="25"/>
  <c r="H10" i="25" s="1"/>
  <c r="G9" i="25"/>
  <c r="H9" i="25" s="1"/>
  <c r="G8" i="25"/>
  <c r="H8" i="25" s="1"/>
  <c r="G15" i="25"/>
  <c r="H15" i="25" s="1"/>
  <c r="G7" i="25"/>
  <c r="H7" i="25" s="1"/>
  <c r="G13" i="25"/>
  <c r="H13" i="25" s="1"/>
  <c r="G5" i="25"/>
  <c r="H5" i="25" s="1"/>
  <c r="G14" i="25"/>
  <c r="H14" i="25" s="1"/>
  <c r="G6" i="25"/>
  <c r="H6" i="25" s="1"/>
  <c r="G4" i="25"/>
  <c r="H4" i="25" s="1"/>
  <c r="G12" i="25"/>
  <c r="H12" i="25" s="1"/>
  <c r="G11" i="25"/>
  <c r="H11" i="25" s="1"/>
  <c r="G10" i="24"/>
  <c r="H10" i="24" s="1"/>
  <c r="G5" i="24"/>
  <c r="H5" i="24" s="1"/>
  <c r="G4" i="24"/>
  <c r="H4" i="24" s="1"/>
  <c r="G9" i="24"/>
  <c r="H9" i="24" s="1"/>
  <c r="G14" i="24"/>
  <c r="H14" i="24" s="1"/>
  <c r="G8" i="24"/>
  <c r="H8" i="24" s="1"/>
  <c r="G15" i="24"/>
  <c r="H15" i="24" s="1"/>
  <c r="G7" i="24"/>
  <c r="H7" i="24" s="1"/>
  <c r="G12" i="24"/>
  <c r="H12" i="24" s="1"/>
  <c r="G13" i="24"/>
  <c r="H13" i="24" s="1"/>
  <c r="G11" i="24"/>
  <c r="H11" i="24" s="1"/>
  <c r="G6" i="24"/>
  <c r="H6" i="24" s="1"/>
  <c r="G10" i="23"/>
  <c r="H10" i="23" s="1"/>
  <c r="G9" i="23"/>
  <c r="H9" i="23" s="1"/>
  <c r="G6" i="23"/>
  <c r="H6" i="23" s="1"/>
  <c r="G4" i="23"/>
  <c r="H4" i="23" s="1"/>
  <c r="G8" i="23"/>
  <c r="H8" i="23" s="1"/>
  <c r="G15" i="23"/>
  <c r="H15" i="23" s="1"/>
  <c r="G7" i="23"/>
  <c r="H7" i="23" s="1"/>
  <c r="G14" i="23"/>
  <c r="H14" i="23" s="1"/>
  <c r="G13" i="23"/>
  <c r="H13" i="23" s="1"/>
  <c r="G12" i="23"/>
  <c r="H12" i="23" s="1"/>
  <c r="G5" i="23"/>
  <c r="H5" i="23" s="1"/>
  <c r="G11" i="23"/>
  <c r="H11" i="23" s="1"/>
  <c r="G10" i="22"/>
  <c r="H10" i="22" s="1"/>
  <c r="G5" i="22"/>
  <c r="H5" i="22" s="1"/>
  <c r="G4" i="22"/>
  <c r="H4" i="22" s="1"/>
  <c r="G9" i="22"/>
  <c r="H9" i="22" s="1"/>
  <c r="G8" i="22"/>
  <c r="H8" i="22" s="1"/>
  <c r="G13" i="22"/>
  <c r="H13" i="22" s="1"/>
  <c r="G15" i="22"/>
  <c r="H15" i="22" s="1"/>
  <c r="G7" i="22"/>
  <c r="H7" i="22" s="1"/>
  <c r="G14" i="22"/>
  <c r="H14" i="22" s="1"/>
  <c r="G6" i="22"/>
  <c r="H6" i="22" s="1"/>
  <c r="G12" i="22"/>
  <c r="H12" i="22" s="1"/>
  <c r="G11" i="22"/>
  <c r="H11" i="22" s="1"/>
  <c r="G10" i="21"/>
  <c r="H10" i="21" s="1"/>
  <c r="G11" i="21"/>
  <c r="H11" i="21" s="1"/>
  <c r="G9" i="21"/>
  <c r="H9" i="21" s="1"/>
  <c r="G8" i="21"/>
  <c r="H8" i="21" s="1"/>
  <c r="G12" i="21"/>
  <c r="H12" i="21" s="1"/>
  <c r="G15" i="21"/>
  <c r="H15" i="21" s="1"/>
  <c r="G7" i="21"/>
  <c r="H7" i="21" s="1"/>
  <c r="G14" i="21"/>
  <c r="H14" i="21" s="1"/>
  <c r="G6" i="21"/>
  <c r="H6" i="21" s="1"/>
  <c r="G13" i="21"/>
  <c r="H13" i="21" s="1"/>
  <c r="G5" i="21"/>
  <c r="H5" i="21" s="1"/>
  <c r="G4" i="21"/>
  <c r="H4" i="21" s="1"/>
  <c r="G10" i="20"/>
  <c r="H10" i="20" s="1"/>
  <c r="G4" i="20"/>
  <c r="H4" i="20" s="1"/>
  <c r="G9" i="20"/>
  <c r="H9" i="20" s="1"/>
  <c r="G8" i="20"/>
  <c r="H8" i="20" s="1"/>
  <c r="G15" i="20"/>
  <c r="H15" i="20" s="1"/>
  <c r="G7" i="20"/>
  <c r="H7" i="20" s="1"/>
  <c r="G14" i="20"/>
  <c r="H14" i="20" s="1"/>
  <c r="G13" i="20"/>
  <c r="H13" i="20" s="1"/>
  <c r="G12" i="20"/>
  <c r="H12" i="20" s="1"/>
  <c r="G6" i="20"/>
  <c r="H6" i="20" s="1"/>
  <c r="G11" i="20"/>
  <c r="H11" i="20" s="1"/>
  <c r="G5" i="20"/>
  <c r="H5" i="20" s="1"/>
  <c r="G10" i="19"/>
  <c r="H10" i="19" s="1"/>
  <c r="G13" i="19"/>
  <c r="H13" i="19" s="1"/>
  <c r="G9" i="19"/>
  <c r="H9" i="19" s="1"/>
  <c r="G8" i="19"/>
  <c r="H8" i="19" s="1"/>
  <c r="G15" i="19"/>
  <c r="H15" i="19" s="1"/>
  <c r="G7" i="19"/>
  <c r="H7" i="19" s="1"/>
  <c r="G5" i="19"/>
  <c r="H5" i="19" s="1"/>
  <c r="G14" i="19"/>
  <c r="H14" i="19" s="1"/>
  <c r="G6" i="19"/>
  <c r="H6" i="19" s="1"/>
  <c r="G4" i="19"/>
  <c r="H4" i="19" s="1"/>
  <c r="G12" i="19"/>
  <c r="H12" i="19" s="1"/>
  <c r="G11" i="19"/>
  <c r="H11" i="19" s="1"/>
  <c r="G10" i="18"/>
  <c r="H10" i="18" s="1"/>
  <c r="G6" i="18"/>
  <c r="H6" i="18" s="1"/>
  <c r="G9" i="18"/>
  <c r="H9" i="18" s="1"/>
  <c r="G8" i="18"/>
  <c r="H8" i="18" s="1"/>
  <c r="G14" i="18"/>
  <c r="H14" i="18" s="1"/>
  <c r="G13" i="18"/>
  <c r="H13" i="18" s="1"/>
  <c r="G5" i="18"/>
  <c r="H5" i="18" s="1"/>
  <c r="G15" i="18"/>
  <c r="H15" i="18" s="1"/>
  <c r="G7" i="18"/>
  <c r="H7" i="18" s="1"/>
  <c r="G12" i="18"/>
  <c r="H12" i="18" s="1"/>
  <c r="G4" i="18"/>
  <c r="H4" i="18" s="1"/>
  <c r="G11" i="18"/>
  <c r="H11" i="18" s="1"/>
  <c r="G10" i="17"/>
  <c r="H10" i="17" s="1"/>
  <c r="G13" i="17"/>
  <c r="H13" i="17" s="1"/>
  <c r="G5" i="17"/>
  <c r="H5" i="17" s="1"/>
  <c r="G9" i="17"/>
  <c r="H9" i="17" s="1"/>
  <c r="G11" i="17"/>
  <c r="H11" i="17" s="1"/>
  <c r="G8" i="17"/>
  <c r="H8" i="17" s="1"/>
  <c r="G15" i="17"/>
  <c r="H15" i="17" s="1"/>
  <c r="G7" i="17"/>
  <c r="H7" i="17" s="1"/>
  <c r="G4" i="17"/>
  <c r="H4" i="17" s="1"/>
  <c r="G14" i="17"/>
  <c r="H14" i="17" s="1"/>
  <c r="G6" i="17"/>
  <c r="H6" i="17" s="1"/>
  <c r="G12" i="17"/>
  <c r="H12" i="17" s="1"/>
  <c r="G10" i="16"/>
  <c r="H10" i="16" s="1"/>
  <c r="G9" i="16"/>
  <c r="H9" i="16" s="1"/>
  <c r="G8" i="16"/>
  <c r="H8" i="16" s="1"/>
  <c r="G12" i="16"/>
  <c r="H12" i="16" s="1"/>
  <c r="G11" i="16"/>
  <c r="H11" i="16" s="1"/>
  <c r="G15" i="16"/>
  <c r="H15" i="16" s="1"/>
  <c r="G7" i="16"/>
  <c r="H7" i="16" s="1"/>
  <c r="G14" i="16"/>
  <c r="H14" i="16" s="1"/>
  <c r="G6" i="16"/>
  <c r="H6" i="16" s="1"/>
  <c r="G13" i="16"/>
  <c r="H13" i="16" s="1"/>
  <c r="G5" i="16"/>
  <c r="H5" i="16" s="1"/>
  <c r="G4" i="16"/>
  <c r="H4" i="16" s="1"/>
  <c r="G10" i="15"/>
  <c r="H10" i="15" s="1"/>
  <c r="G9" i="15"/>
  <c r="H9" i="15" s="1"/>
  <c r="G11" i="15"/>
  <c r="H11" i="15" s="1"/>
  <c r="G8" i="15"/>
  <c r="H8" i="15" s="1"/>
  <c r="G12" i="15"/>
  <c r="H12" i="15" s="1"/>
  <c r="G15" i="15"/>
  <c r="H15" i="15" s="1"/>
  <c r="G7" i="15"/>
  <c r="H7" i="15" s="1"/>
  <c r="G14" i="15"/>
  <c r="H14" i="15" s="1"/>
  <c r="G6" i="15"/>
  <c r="H6" i="15" s="1"/>
  <c r="G13" i="15"/>
  <c r="H13" i="15" s="1"/>
  <c r="G5" i="15"/>
  <c r="H5" i="15" s="1"/>
  <c r="G4" i="15"/>
  <c r="H4" i="15" s="1"/>
  <c r="G10" i="14"/>
  <c r="H10" i="14" s="1"/>
  <c r="G9" i="14"/>
  <c r="H9" i="14" s="1"/>
  <c r="G8" i="14"/>
  <c r="H8" i="14" s="1"/>
  <c r="G4" i="14"/>
  <c r="H4" i="14" s="1"/>
  <c r="G15" i="14"/>
  <c r="H15" i="14" s="1"/>
  <c r="G7" i="14"/>
  <c r="H7" i="14" s="1"/>
  <c r="G5" i="14"/>
  <c r="H5" i="14" s="1"/>
  <c r="G14" i="14"/>
  <c r="H14" i="14" s="1"/>
  <c r="G6" i="14"/>
  <c r="H6" i="14" s="1"/>
  <c r="G13" i="14"/>
  <c r="H13" i="14" s="1"/>
  <c r="G12" i="14"/>
  <c r="H12" i="14" s="1"/>
  <c r="G11" i="14"/>
  <c r="H11" i="14" s="1"/>
  <c r="G10" i="13"/>
  <c r="H10" i="13" s="1"/>
  <c r="G9" i="13"/>
  <c r="H9" i="13" s="1"/>
  <c r="G5" i="13"/>
  <c r="H5" i="13" s="1"/>
  <c r="G8" i="13"/>
  <c r="H8" i="13" s="1"/>
  <c r="G15" i="13"/>
  <c r="H15" i="13" s="1"/>
  <c r="G7" i="13"/>
  <c r="H7" i="13" s="1"/>
  <c r="G4" i="13"/>
  <c r="H4" i="13" s="1"/>
  <c r="G14" i="13"/>
  <c r="H14" i="13" s="1"/>
  <c r="G6" i="13"/>
  <c r="H6" i="13" s="1"/>
  <c r="G13" i="13"/>
  <c r="H13" i="13" s="1"/>
  <c r="G11" i="13"/>
  <c r="H11" i="13" s="1"/>
  <c r="G12" i="13"/>
  <c r="H12" i="13" s="1"/>
  <c r="G10" i="12"/>
  <c r="H10" i="12" s="1"/>
  <c r="G9" i="12"/>
  <c r="H9" i="12" s="1"/>
  <c r="G8" i="12"/>
  <c r="H8" i="12" s="1"/>
  <c r="G15" i="12"/>
  <c r="H15" i="12" s="1"/>
  <c r="G7" i="12"/>
  <c r="H7" i="12" s="1"/>
  <c r="G14" i="12"/>
  <c r="H14" i="12" s="1"/>
  <c r="G6" i="12"/>
  <c r="H6" i="12" s="1"/>
  <c r="G13" i="12"/>
  <c r="H13" i="12" s="1"/>
  <c r="G5" i="12"/>
  <c r="H5" i="12" s="1"/>
  <c r="G4" i="12"/>
  <c r="H4" i="12" s="1"/>
  <c r="G12" i="12"/>
  <c r="H12" i="12" s="1"/>
  <c r="G11" i="12"/>
  <c r="H11" i="12" s="1"/>
  <c r="G10" i="11"/>
  <c r="H10" i="11" s="1"/>
  <c r="G5" i="11"/>
  <c r="H5" i="11" s="1"/>
  <c r="G4" i="11"/>
  <c r="H4" i="11" s="1"/>
  <c r="G9" i="11"/>
  <c r="H9" i="11" s="1"/>
  <c r="G8" i="11"/>
  <c r="H8" i="11" s="1"/>
  <c r="G13" i="11"/>
  <c r="H13" i="11" s="1"/>
  <c r="G15" i="11"/>
  <c r="H15" i="11" s="1"/>
  <c r="G7" i="11"/>
  <c r="H7" i="11" s="1"/>
  <c r="G14" i="11"/>
  <c r="H14" i="11" s="1"/>
  <c r="G6" i="11"/>
  <c r="H6" i="11" s="1"/>
  <c r="G12" i="11"/>
  <c r="H12" i="11" s="1"/>
  <c r="G11" i="11"/>
  <c r="H11" i="11" s="1"/>
  <c r="G10" i="10"/>
  <c r="H10" i="10" s="1"/>
  <c r="G9" i="10"/>
  <c r="H9" i="10" s="1"/>
  <c r="G8" i="10"/>
  <c r="H8" i="10" s="1"/>
  <c r="G5" i="10"/>
  <c r="H5" i="10" s="1"/>
  <c r="G15" i="10"/>
  <c r="H15" i="10" s="1"/>
  <c r="G7" i="10"/>
  <c r="H7" i="10" s="1"/>
  <c r="G13" i="10"/>
  <c r="H13" i="10" s="1"/>
  <c r="G4" i="10"/>
  <c r="H4" i="10" s="1"/>
  <c r="G14" i="10"/>
  <c r="H14" i="10" s="1"/>
  <c r="G6" i="10"/>
  <c r="H6" i="10" s="1"/>
  <c r="G12" i="10"/>
  <c r="H12" i="10" s="1"/>
  <c r="G11" i="10"/>
  <c r="H11" i="10" s="1"/>
  <c r="G10" i="9"/>
  <c r="H10" i="9" s="1"/>
  <c r="G11" i="9"/>
  <c r="H11" i="9" s="1"/>
  <c r="G9" i="9"/>
  <c r="H9" i="9" s="1"/>
  <c r="G8" i="9"/>
  <c r="H8" i="9" s="1"/>
  <c r="G15" i="9"/>
  <c r="H15" i="9" s="1"/>
  <c r="G7" i="9"/>
  <c r="H7" i="9" s="1"/>
  <c r="G14" i="9"/>
  <c r="H14" i="9" s="1"/>
  <c r="G6" i="9"/>
  <c r="H6" i="9" s="1"/>
  <c r="G12" i="9"/>
  <c r="H12" i="9" s="1"/>
  <c r="G13" i="9"/>
  <c r="H13" i="9" s="1"/>
  <c r="G5" i="9"/>
  <c r="H5" i="9" s="1"/>
  <c r="G4" i="9"/>
  <c r="H4" i="9" s="1"/>
  <c r="G10" i="8"/>
  <c r="H10" i="8" s="1"/>
  <c r="G13" i="8"/>
  <c r="H13" i="8" s="1"/>
  <c r="G9" i="8"/>
  <c r="H9" i="8" s="1"/>
  <c r="G4" i="8"/>
  <c r="H4" i="8" s="1"/>
  <c r="G8" i="8"/>
  <c r="H8" i="8" s="1"/>
  <c r="G5" i="8"/>
  <c r="H5" i="8" s="1"/>
  <c r="G15" i="8"/>
  <c r="H15" i="8" s="1"/>
  <c r="G7" i="8"/>
  <c r="H7" i="8" s="1"/>
  <c r="G14" i="8"/>
  <c r="H14" i="8" s="1"/>
  <c r="G6" i="8"/>
  <c r="H6" i="8" s="1"/>
  <c r="G12" i="8"/>
  <c r="H12" i="8" s="1"/>
  <c r="G11" i="8"/>
  <c r="H11" i="8" s="1"/>
  <c r="G6" i="7"/>
  <c r="H6" i="7" s="1"/>
  <c r="G14" i="7"/>
  <c r="H14" i="7" s="1"/>
  <c r="G7" i="7"/>
  <c r="H7" i="7" s="1"/>
  <c r="G15" i="7"/>
  <c r="H15" i="7" s="1"/>
  <c r="H4" i="7"/>
  <c r="G9" i="7"/>
  <c r="H9" i="7" s="1"/>
  <c r="G10" i="7"/>
  <c r="H10" i="7" s="1"/>
  <c r="G12" i="7"/>
  <c r="H12" i="7" s="1"/>
  <c r="G11" i="7"/>
  <c r="H11" i="7" s="1"/>
  <c r="G8" i="7"/>
  <c r="H8" i="7" s="1"/>
  <c r="G5" i="7"/>
  <c r="H5" i="7" s="1"/>
  <c r="G13" i="7"/>
  <c r="H13" i="7" s="1"/>
  <c r="G15" i="6"/>
  <c r="H15" i="6" s="1"/>
  <c r="G7" i="6"/>
  <c r="H7" i="6" s="1"/>
  <c r="G14" i="6"/>
  <c r="H14" i="6" s="1"/>
  <c r="G5" i="6"/>
  <c r="H5" i="6" s="1"/>
  <c r="G13" i="6"/>
  <c r="H13" i="6" s="1"/>
  <c r="G12" i="6"/>
  <c r="H12" i="6" s="1"/>
  <c r="G10" i="6"/>
  <c r="H10" i="6" s="1"/>
  <c r="G4" i="6"/>
  <c r="H4" i="6" s="1"/>
  <c r="G11" i="6"/>
  <c r="H11" i="6" s="1"/>
  <c r="G9" i="6"/>
  <c r="H9" i="6" s="1"/>
  <c r="G8" i="6"/>
  <c r="H8" i="6" s="1"/>
  <c r="G6" i="6"/>
  <c r="H6" i="6" s="1"/>
  <c r="G16" i="5"/>
  <c r="H16" i="5" s="1"/>
  <c r="G8" i="5"/>
  <c r="H8" i="5" s="1"/>
  <c r="G15" i="5"/>
  <c r="H15" i="5" s="1"/>
  <c r="G7" i="5"/>
  <c r="H7" i="5" s="1"/>
  <c r="G6" i="5"/>
  <c r="H6" i="5" s="1"/>
  <c r="G14" i="5"/>
  <c r="H14" i="5" s="1"/>
  <c r="G13" i="5"/>
  <c r="H13" i="5" s="1"/>
  <c r="G12" i="5"/>
  <c r="H12" i="5" s="1"/>
  <c r="G9" i="5"/>
  <c r="H9" i="5" s="1"/>
  <c r="G11" i="5"/>
  <c r="H11" i="5" s="1"/>
  <c r="H5" i="5"/>
  <c r="G10" i="5"/>
  <c r="H10" i="5" s="1"/>
  <c r="G4" i="4"/>
  <c r="H4" i="4" s="1"/>
  <c r="G15" i="4"/>
  <c r="H15" i="4" s="1"/>
  <c r="G13" i="4"/>
  <c r="H13" i="4" s="1"/>
  <c r="G11" i="4"/>
  <c r="H11" i="4" s="1"/>
  <c r="G9" i="4"/>
  <c r="H9" i="4" s="1"/>
  <c r="G5" i="4"/>
  <c r="H5" i="4" s="1"/>
  <c r="G14" i="4"/>
  <c r="H14" i="4" s="1"/>
  <c r="G12" i="4"/>
  <c r="H12" i="4" s="1"/>
  <c r="G10" i="4"/>
  <c r="H10" i="4" s="1"/>
  <c r="G8" i="4"/>
  <c r="H8" i="4" s="1"/>
  <c r="G6" i="4"/>
  <c r="H6" i="4" s="1"/>
  <c r="G7" i="4"/>
  <c r="H7" i="4" s="1"/>
</calcChain>
</file>

<file path=xl/sharedStrings.xml><?xml version="1.0" encoding="utf-8"?>
<sst xmlns="http://schemas.openxmlformats.org/spreadsheetml/2006/main" count="2880" uniqueCount="113">
  <si>
    <t>Tanggal</t>
  </si>
  <si>
    <t>ACES</t>
  </si>
  <si>
    <t>AKRA</t>
  </si>
  <si>
    <t>AMTR</t>
  </si>
  <si>
    <t>ANTM</t>
  </si>
  <si>
    <t>ARTO</t>
  </si>
  <si>
    <t>ASII</t>
  </si>
  <si>
    <t>BBCA</t>
  </si>
  <si>
    <t>BBNI</t>
  </si>
  <si>
    <t>BBRI</t>
  </si>
  <si>
    <t>BBTN</t>
  </si>
  <si>
    <t>BMRI</t>
  </si>
  <si>
    <t>BRIS</t>
  </si>
  <si>
    <t>BUKA</t>
  </si>
  <si>
    <t>CPIN</t>
  </si>
  <si>
    <t>BRPT</t>
  </si>
  <si>
    <t>EMTK</t>
  </si>
  <si>
    <t>ESSA</t>
  </si>
  <si>
    <t>EXCL</t>
  </si>
  <si>
    <t>GGRM</t>
  </si>
  <si>
    <t>GOTO</t>
  </si>
  <si>
    <t>HRUM</t>
  </si>
  <si>
    <t>ICBP</t>
  </si>
  <si>
    <t>INCO</t>
  </si>
  <si>
    <t>INDF</t>
  </si>
  <si>
    <t>INKP</t>
  </si>
  <si>
    <t>INTP</t>
  </si>
  <si>
    <t>ITMG</t>
  </si>
  <si>
    <t>KLBF</t>
  </si>
  <si>
    <t>MAPI</t>
  </si>
  <si>
    <t>MBMA</t>
  </si>
  <si>
    <t>MDKA</t>
  </si>
  <si>
    <t>MEDC</t>
  </si>
  <si>
    <t>MTEL</t>
  </si>
  <si>
    <t>PGAS</t>
  </si>
  <si>
    <t>PGEO</t>
  </si>
  <si>
    <t>PTBA</t>
  </si>
  <si>
    <t>PTMP</t>
  </si>
  <si>
    <t>SIDO</t>
  </si>
  <si>
    <t>SMGR</t>
  </si>
  <si>
    <t>SRTG</t>
  </si>
  <si>
    <t>TLKM</t>
  </si>
  <si>
    <t>TOWR</t>
  </si>
  <si>
    <t>UNTR</t>
  </si>
  <si>
    <t>UNVR</t>
  </si>
  <si>
    <t>Return Realisasi</t>
  </si>
  <si>
    <t>Harga Penutupan Harian</t>
  </si>
  <si>
    <t>Rm</t>
  </si>
  <si>
    <t>LQ 45</t>
  </si>
  <si>
    <t>Retun Market</t>
  </si>
  <si>
    <t>Ri</t>
  </si>
  <si>
    <t>a</t>
  </si>
  <si>
    <t>b</t>
  </si>
  <si>
    <t>Er</t>
  </si>
  <si>
    <t>Ar</t>
  </si>
  <si>
    <t>AMRT</t>
  </si>
  <si>
    <t>TGL</t>
  </si>
  <si>
    <t>BRTP</t>
  </si>
  <si>
    <t xml:space="preserve">Kode Saham </t>
  </si>
  <si>
    <t>ADRO</t>
  </si>
  <si>
    <t>AR</t>
  </si>
  <si>
    <t>t-5</t>
  </si>
  <si>
    <t>t-4</t>
  </si>
  <si>
    <t>t-3</t>
  </si>
  <si>
    <t>t-2</t>
  </si>
  <si>
    <t>t-1</t>
  </si>
  <si>
    <t>t0</t>
  </si>
  <si>
    <t>t+1</t>
  </si>
  <si>
    <t>t+2</t>
  </si>
  <si>
    <t>t+3</t>
  </si>
  <si>
    <t>t+4</t>
  </si>
  <si>
    <t>t+5</t>
  </si>
  <si>
    <t>KODE SAHAM</t>
  </si>
  <si>
    <t>AARsebelum</t>
  </si>
  <si>
    <t>AARsesudah</t>
  </si>
  <si>
    <t>AAR</t>
  </si>
  <si>
    <t>Penjelasan secara deskriptif</t>
  </si>
  <si>
    <t>Abnormal return merupakan gambaran dari reaksi pasar</t>
  </si>
  <si>
    <t>Data</t>
  </si>
  <si>
    <t>Sig.</t>
  </si>
  <si>
    <t>Kesimpulan</t>
  </si>
  <si>
    <t>Normal</t>
  </si>
  <si>
    <t>Jika nilai sig. &gt; 0,05 maka data terdistribusi normal</t>
  </si>
  <si>
    <t>Jika nilai sig. &lt; 0,05 maka data terdistribusi tidak normal</t>
  </si>
  <si>
    <t/>
  </si>
  <si>
    <t>Wilcoxon Signed Ranks Test</t>
  </si>
  <si>
    <t>H0 : Tidak terdapat perbedaan Abnormal Return yang signifikan sebelum dan sesudah pengumuman  pemilu</t>
  </si>
  <si>
    <t>Ha : Terdapat perbedaan Abnormal Return yang signifikan sebelum dan sesudah pengumuman  pemilu</t>
  </si>
  <si>
    <t>t</t>
  </si>
  <si>
    <t>df</t>
  </si>
  <si>
    <t>Sig. (2-tailed)</t>
  </si>
  <si>
    <t>95% Confidence Interval of the Difference</t>
  </si>
  <si>
    <t>Lower</t>
  </si>
  <si>
    <t>Upper</t>
  </si>
  <si>
    <t>Tests of Normality</t>
  </si>
  <si>
    <t>Statistic</t>
  </si>
  <si>
    <t>Paired Samples T-test</t>
  </si>
  <si>
    <t>Terkhusus pengujian untuk Uji beda AAR sebelum dan sesudah jika ada salah satu data yang tidak terdistribusi normal maka uji yang digunakan yaitu uji beda Wilcoxon Signed Ranks Test</t>
  </si>
  <si>
    <t>Dari Uji Statistik yang telah dilakukan tidak terdapat perbedaan rata - rata abnormal return pada selang waktu event window yang telah dilakukan</t>
  </si>
  <si>
    <t>*. This is a lower bound of the true significance.</t>
  </si>
  <si>
    <t>a. Lilliefors Significance Correction</t>
  </si>
  <si>
    <r>
      <t>.200</t>
    </r>
    <r>
      <rPr>
        <vertAlign val="superscript"/>
        <sz val="10"/>
        <color indexed="8"/>
        <rFont val="Times New Roman"/>
        <family val="1"/>
      </rPr>
      <t>*</t>
    </r>
  </si>
  <si>
    <t>Paired Samples Test</t>
  </si>
  <si>
    <t>Paired Differences</t>
  </si>
  <si>
    <t>Mean</t>
  </si>
  <si>
    <t>Std. Deviation</t>
  </si>
  <si>
    <t>Std. Error Mean</t>
  </si>
  <si>
    <t>Pair 1         AARsebelum - AARsesudah</t>
  </si>
  <si>
    <t>Shapiro-Wilk</t>
  </si>
  <si>
    <r>
      <t>Kolmogorov-Smirnov</t>
    </r>
    <r>
      <rPr>
        <vertAlign val="superscript"/>
        <sz val="9"/>
        <color indexed="8"/>
        <rFont val="Arial"/>
        <family val="2"/>
      </rPr>
      <t>a</t>
    </r>
  </si>
  <si>
    <r>
      <t>.200</t>
    </r>
    <r>
      <rPr>
        <vertAlign val="superscript"/>
        <sz val="9"/>
        <color indexed="8"/>
        <rFont val="Arial"/>
        <family val="2"/>
      </rPr>
      <t>*</t>
    </r>
  </si>
  <si>
    <r>
      <t xml:space="preserve">Jika nilai </t>
    </r>
    <r>
      <rPr>
        <i/>
        <sz val="10"/>
        <color theme="1"/>
        <rFont val="Times New Roman"/>
        <family val="1"/>
      </rPr>
      <t>Sig. (2-tailed)</t>
    </r>
    <r>
      <rPr>
        <sz val="10"/>
        <color theme="1"/>
        <rFont val="Times New Roman"/>
        <family val="1"/>
      </rPr>
      <t xml:space="preserve"> &lt; 0,05 Ha diterima maka, H0 ditolak</t>
    </r>
  </si>
  <si>
    <r>
      <t xml:space="preserve">Jika nilai </t>
    </r>
    <r>
      <rPr>
        <i/>
        <sz val="10"/>
        <color theme="1"/>
        <rFont val="Times New Roman"/>
        <family val="1"/>
      </rPr>
      <t>Sig. (2-tailed)</t>
    </r>
    <r>
      <rPr>
        <sz val="10"/>
        <color theme="1"/>
        <rFont val="Times New Roman"/>
        <family val="1"/>
      </rPr>
      <t xml:space="preserve"> &gt; 0,05 H0 diterima maka, Ha ditolak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</si>
</sst>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0000"/>
    <numFmt numFmtId="167" formatCode="###0.000"/>
    <numFmt numFmtId="168" formatCode="###0"/>
    <numFmt numFmtId="169" formatCode="###0.000000000"/>
  </numFmts>
  <fonts count="32" x14ac:knownFonts="1">
    <font>
      <sz val="11"/>
      <color theme="1"/>
      <name val="Aptos Narrow"/>
      <family val="2"/>
      <scheme val="minor"/>
    </font>
    <font>
      <sz val="11"/>
      <color rgb="FF232526"/>
      <name val="Segoe UI"/>
      <family val="2"/>
    </font>
    <font>
      <sz val="11"/>
      <color rgb="FF656565"/>
      <name val="Segoe UI"/>
      <family val="2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0"/>
      <name val="Segoe UI"/>
      <family val="2"/>
    </font>
    <font>
      <sz val="11"/>
      <name val="Aptos Narrow"/>
      <family val="2"/>
      <scheme val="minor"/>
    </font>
    <font>
      <sz val="10"/>
      <color rgb="FF000000"/>
      <name val="Times New Roman"/>
      <family val="1"/>
    </font>
    <font>
      <sz val="8"/>
      <name val="Aptos Narrow"/>
      <family val="2"/>
      <scheme val="minor"/>
    </font>
    <font>
      <b/>
      <sz val="10"/>
      <color rgb="FF000000"/>
      <name val="Times New Roman"/>
      <family val="1"/>
    </font>
    <font>
      <sz val="11"/>
      <color rgb="FFFF0000"/>
      <name val="Aptos Narrow"/>
      <family val="2"/>
      <scheme val="minor"/>
    </font>
    <font>
      <b/>
      <sz val="11"/>
      <color rgb="FF000000"/>
      <name val="Aptos Narrow"/>
      <family val="2"/>
    </font>
    <font>
      <sz val="11"/>
      <color rgb="FF000000"/>
      <name val="Aptos Narrow"/>
      <family val="2"/>
    </font>
    <font>
      <sz val="11"/>
      <color rgb="FFFFFFFF"/>
      <name val="Aptos Narrow"/>
      <family val="2"/>
    </font>
    <font>
      <b/>
      <sz val="11"/>
      <color rgb="FFFFFFFF"/>
      <name val="Aptos Narrow"/>
      <family val="2"/>
    </font>
    <font>
      <b/>
      <sz val="11"/>
      <name val="Aptos Narrow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ptos Narrow"/>
      <family val="2"/>
      <scheme val="minor"/>
    </font>
    <font>
      <vertAlign val="superscript"/>
      <sz val="10"/>
      <color indexed="8"/>
      <name val="Times New Roman"/>
      <family val="1"/>
    </font>
    <font>
      <b/>
      <sz val="9"/>
      <color indexed="8"/>
      <name val="Arial Bold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158">
    <xf numFmtId="0" fontId="0" fillId="0" borderId="0" xfId="0"/>
    <xf numFmtId="0" fontId="0" fillId="0" borderId="1" xfId="0" applyBorder="1"/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 readingOrder="1"/>
    </xf>
    <xf numFmtId="3" fontId="1" fillId="2" borderId="1" xfId="0" applyNumberFormat="1" applyFont="1" applyFill="1" applyBorder="1" applyAlignment="1">
      <alignment horizontal="right" vertical="center" wrapText="1" readingOrder="1"/>
    </xf>
    <xf numFmtId="14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 wrapText="1" readingOrder="1"/>
    </xf>
    <xf numFmtId="3" fontId="1" fillId="3" borderId="1" xfId="0" applyNumberFormat="1" applyFont="1" applyFill="1" applyBorder="1" applyAlignment="1">
      <alignment horizontal="right" vertical="center" wrapText="1" readingOrder="1"/>
    </xf>
    <xf numFmtId="0" fontId="0" fillId="3" borderId="1" xfId="0" applyFill="1" applyBorder="1"/>
    <xf numFmtId="0" fontId="2" fillId="3" borderId="1" xfId="0" applyFont="1" applyFill="1" applyBorder="1"/>
    <xf numFmtId="0" fontId="5" fillId="0" borderId="0" xfId="0" applyFont="1"/>
    <xf numFmtId="0" fontId="7" fillId="0" borderId="8" xfId="0" applyFont="1" applyBorder="1"/>
    <xf numFmtId="0" fontId="3" fillId="0" borderId="2" xfId="0" applyFont="1" applyBorder="1"/>
    <xf numFmtId="14" fontId="1" fillId="5" borderId="1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right" vertical="center" wrapText="1" readingOrder="1"/>
    </xf>
    <xf numFmtId="3" fontId="1" fillId="5" borderId="1" xfId="0" applyNumberFormat="1" applyFont="1" applyFill="1" applyBorder="1" applyAlignment="1">
      <alignment horizontal="right" vertical="center" wrapText="1" readingOrder="1"/>
    </xf>
    <xf numFmtId="0" fontId="0" fillId="5" borderId="1" xfId="0" applyFill="1" applyBorder="1"/>
    <xf numFmtId="14" fontId="8" fillId="6" borderId="1" xfId="0" applyNumberFormat="1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right" vertical="center" wrapText="1" readingOrder="1"/>
    </xf>
    <xf numFmtId="3" fontId="8" fillId="6" borderId="1" xfId="0" applyNumberFormat="1" applyFont="1" applyFill="1" applyBorder="1" applyAlignment="1">
      <alignment horizontal="right" vertical="center" wrapText="1" readingOrder="1"/>
    </xf>
    <xf numFmtId="0" fontId="3" fillId="0" borderId="0" xfId="0" applyFont="1"/>
    <xf numFmtId="0" fontId="6" fillId="0" borderId="0" xfId="0" applyFont="1"/>
    <xf numFmtId="0" fontId="7" fillId="0" borderId="7" xfId="0" applyFont="1" applyBorder="1"/>
    <xf numFmtId="0" fontId="7" fillId="0" borderId="9" xfId="0" applyFont="1" applyBorder="1"/>
    <xf numFmtId="0" fontId="7" fillId="0" borderId="1" xfId="0" applyFont="1" applyBorder="1"/>
    <xf numFmtId="0" fontId="6" fillId="0" borderId="1" xfId="0" applyFont="1" applyBorder="1"/>
    <xf numFmtId="164" fontId="0" fillId="0" borderId="1" xfId="0" applyNumberFormat="1" applyBorder="1"/>
    <xf numFmtId="164" fontId="9" fillId="7" borderId="1" xfId="0" applyNumberFormat="1" applyFont="1" applyFill="1" applyBorder="1"/>
    <xf numFmtId="164" fontId="0" fillId="0" borderId="0" xfId="0" applyNumberFormat="1"/>
    <xf numFmtId="164" fontId="4" fillId="5" borderId="1" xfId="0" applyNumberFormat="1" applyFont="1" applyFill="1" applyBorder="1"/>
    <xf numFmtId="164" fontId="0" fillId="5" borderId="1" xfId="0" applyNumberFormat="1" applyFill="1" applyBorder="1"/>
    <xf numFmtId="164" fontId="0" fillId="5" borderId="0" xfId="0" applyNumberFormat="1" applyFill="1"/>
    <xf numFmtId="0" fontId="7" fillId="0" borderId="0" xfId="0" applyFont="1" applyAlignment="1">
      <alignment horizontal="center"/>
    </xf>
    <xf numFmtId="0" fontId="6" fillId="0" borderId="11" xfId="0" applyFont="1" applyBorder="1"/>
    <xf numFmtId="0" fontId="6" fillId="0" borderId="12" xfId="0" applyFont="1" applyBorder="1"/>
    <xf numFmtId="0" fontId="7" fillId="0" borderId="12" xfId="0" applyFont="1" applyBorder="1"/>
    <xf numFmtId="0" fontId="6" fillId="0" borderId="13" xfId="0" applyFont="1" applyBorder="1"/>
    <xf numFmtId="14" fontId="1" fillId="3" borderId="14" xfId="0" applyNumberFormat="1" applyFont="1" applyFill="1" applyBorder="1" applyAlignment="1">
      <alignment horizontal="left" vertical="center"/>
    </xf>
    <xf numFmtId="164" fontId="0" fillId="0" borderId="15" xfId="0" applyNumberFormat="1" applyBorder="1"/>
    <xf numFmtId="14" fontId="8" fillId="6" borderId="14" xfId="0" applyNumberFormat="1" applyFont="1" applyFill="1" applyBorder="1" applyAlignment="1">
      <alignment horizontal="left" vertical="center"/>
    </xf>
    <xf numFmtId="14" fontId="1" fillId="3" borderId="16" xfId="0" applyNumberFormat="1" applyFont="1" applyFill="1" applyBorder="1" applyAlignment="1">
      <alignment horizontal="left" vertical="center"/>
    </xf>
    <xf numFmtId="164" fontId="0" fillId="0" borderId="17" xfId="0" applyNumberFormat="1" applyBorder="1"/>
    <xf numFmtId="164" fontId="9" fillId="7" borderId="17" xfId="0" applyNumberFormat="1" applyFont="1" applyFill="1" applyBorder="1"/>
    <xf numFmtId="164" fontId="0" fillId="0" borderId="18" xfId="0" applyNumberFormat="1" applyBorder="1"/>
    <xf numFmtId="0" fontId="3" fillId="0" borderId="19" xfId="0" applyFont="1" applyBorder="1"/>
    <xf numFmtId="0" fontId="3" fillId="0" borderId="12" xfId="0" applyFont="1" applyBorder="1"/>
    <xf numFmtId="0" fontId="3" fillId="0" borderId="13" xfId="0" applyFont="1" applyBorder="1"/>
    <xf numFmtId="164" fontId="0" fillId="5" borderId="15" xfId="0" applyNumberFormat="1" applyFill="1" applyBorder="1"/>
    <xf numFmtId="14" fontId="1" fillId="5" borderId="14" xfId="0" applyNumberFormat="1" applyFont="1" applyFill="1" applyBorder="1" applyAlignment="1">
      <alignment horizontal="left" vertical="center"/>
    </xf>
    <xf numFmtId="0" fontId="7" fillId="0" borderId="19" xfId="0" applyFont="1" applyBorder="1"/>
    <xf numFmtId="14" fontId="0" fillId="0" borderId="10" xfId="0" applyNumberFormat="1" applyBorder="1"/>
    <xf numFmtId="0" fontId="0" fillId="0" borderId="15" xfId="0" applyBorder="1"/>
    <xf numFmtId="14" fontId="0" fillId="0" borderId="22" xfId="0" applyNumberFormat="1" applyBorder="1"/>
    <xf numFmtId="0" fontId="0" fillId="0" borderId="17" xfId="0" applyBorder="1"/>
    <xf numFmtId="0" fontId="0" fillId="0" borderId="18" xfId="0" applyBorder="1"/>
    <xf numFmtId="2" fontId="0" fillId="0" borderId="1" xfId="0" applyNumberFormat="1" applyBorder="1"/>
    <xf numFmtId="2" fontId="0" fillId="0" borderId="15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0" fontId="10" fillId="0" borderId="1" xfId="0" applyFont="1" applyBorder="1" applyAlignment="1">
      <alignment vertical="center" wrapText="1"/>
    </xf>
    <xf numFmtId="1" fontId="0" fillId="0" borderId="0" xfId="0" applyNumberFormat="1"/>
    <xf numFmtId="0" fontId="7" fillId="0" borderId="23" xfId="0" applyFont="1" applyBorder="1"/>
    <xf numFmtId="0" fontId="4" fillId="0" borderId="0" xfId="0" applyFont="1"/>
    <xf numFmtId="164" fontId="4" fillId="0" borderId="0" xfId="0" applyNumberFormat="1" applyFont="1"/>
    <xf numFmtId="0" fontId="0" fillId="0" borderId="24" xfId="0" applyBorder="1"/>
    <xf numFmtId="0" fontId="12" fillId="0" borderId="1" xfId="0" applyFont="1" applyBorder="1" applyAlignment="1">
      <alignment vertical="center" wrapText="1"/>
    </xf>
    <xf numFmtId="0" fontId="3" fillId="0" borderId="1" xfId="0" applyFont="1" applyBorder="1"/>
    <xf numFmtId="0" fontId="12" fillId="3" borderId="1" xfId="0" applyFont="1" applyFill="1" applyBorder="1" applyAlignment="1">
      <alignment vertical="center" wrapText="1"/>
    </xf>
    <xf numFmtId="0" fontId="13" fillId="0" borderId="0" xfId="0" applyFont="1"/>
    <xf numFmtId="165" fontId="3" fillId="3" borderId="1" xfId="0" applyNumberFormat="1" applyFont="1" applyFill="1" applyBorder="1"/>
    <xf numFmtId="166" fontId="0" fillId="0" borderId="1" xfId="0" applyNumberFormat="1" applyBorder="1"/>
    <xf numFmtId="166" fontId="9" fillId="5" borderId="1" xfId="0" applyNumberFormat="1" applyFont="1" applyFill="1" applyBorder="1"/>
    <xf numFmtId="165" fontId="18" fillId="5" borderId="1" xfId="0" applyNumberFormat="1" applyFont="1" applyFill="1" applyBorder="1"/>
    <xf numFmtId="0" fontId="0" fillId="5" borderId="0" xfId="0" applyFill="1"/>
    <xf numFmtId="0" fontId="15" fillId="5" borderId="0" xfId="0" applyFont="1" applyFill="1" applyAlignment="1">
      <alignment vertical="center"/>
    </xf>
    <xf numFmtId="0" fontId="10" fillId="5" borderId="0" xfId="0" applyFont="1" applyFill="1" applyAlignment="1">
      <alignment vertical="center" wrapText="1"/>
    </xf>
    <xf numFmtId="165" fontId="15" fillId="5" borderId="0" xfId="0" applyNumberFormat="1" applyFont="1" applyFill="1" applyAlignment="1">
      <alignment horizontal="right" vertical="center"/>
    </xf>
    <xf numFmtId="165" fontId="16" fillId="5" borderId="0" xfId="0" applyNumberFormat="1" applyFont="1" applyFill="1" applyAlignment="1">
      <alignment horizontal="right" vertical="center"/>
    </xf>
    <xf numFmtId="0" fontId="12" fillId="5" borderId="0" xfId="0" applyFont="1" applyFill="1" applyAlignment="1">
      <alignment vertical="center" wrapText="1"/>
    </xf>
    <xf numFmtId="165" fontId="14" fillId="5" borderId="0" xfId="0" applyNumberFormat="1" applyFont="1" applyFill="1" applyAlignment="1">
      <alignment horizontal="right" vertical="center"/>
    </xf>
    <xf numFmtId="165" fontId="17" fillId="5" borderId="0" xfId="0" applyNumberFormat="1" applyFont="1" applyFill="1" applyAlignment="1">
      <alignment horizontal="right" vertical="center"/>
    </xf>
    <xf numFmtId="0" fontId="14" fillId="5" borderId="0" xfId="0" applyFont="1" applyFill="1" applyAlignment="1">
      <alignment vertical="center"/>
    </xf>
    <xf numFmtId="165" fontId="22" fillId="5" borderId="12" xfId="0" applyNumberFormat="1" applyFont="1" applyFill="1" applyBorder="1" applyAlignment="1">
      <alignment horizontal="center" vertical="center"/>
    </xf>
    <xf numFmtId="165" fontId="22" fillId="5" borderId="13" xfId="0" applyNumberFormat="1" applyFont="1" applyFill="1" applyBorder="1" applyAlignment="1">
      <alignment horizontal="center" vertical="center"/>
    </xf>
    <xf numFmtId="165" fontId="22" fillId="5" borderId="0" xfId="0" applyNumberFormat="1" applyFont="1" applyFill="1" applyAlignment="1">
      <alignment horizontal="right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0" fontId="25" fillId="0" borderId="0" xfId="0" applyFont="1"/>
    <xf numFmtId="0" fontId="26" fillId="0" borderId="0" xfId="0" applyFont="1"/>
    <xf numFmtId="0" fontId="0" fillId="3" borderId="0" xfId="0" applyFill="1"/>
    <xf numFmtId="0" fontId="19" fillId="0" borderId="0" xfId="2"/>
    <xf numFmtId="0" fontId="0" fillId="8" borderId="0" xfId="0" applyFill="1"/>
    <xf numFmtId="0" fontId="19" fillId="0" borderId="0" xfId="3"/>
    <xf numFmtId="165" fontId="15" fillId="3" borderId="0" xfId="0" applyNumberFormat="1" applyFont="1" applyFill="1" applyAlignment="1">
      <alignment horizontal="right" vertical="center"/>
    </xf>
    <xf numFmtId="0" fontId="22" fillId="8" borderId="16" xfId="0" applyFont="1" applyFill="1" applyBorder="1" applyAlignment="1">
      <alignment horizontal="center" vertical="center" wrapText="1"/>
    </xf>
    <xf numFmtId="165" fontId="22" fillId="8" borderId="18" xfId="0" applyNumberFormat="1" applyFont="1" applyFill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 wrapText="1"/>
    </xf>
    <xf numFmtId="165" fontId="22" fillId="8" borderId="15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25" fillId="3" borderId="0" xfId="0" applyFont="1" applyFill="1"/>
    <xf numFmtId="0" fontId="20" fillId="0" borderId="0" xfId="2" applyFont="1" applyAlignment="1">
      <alignment horizontal="left" vertical="top" wrapText="1"/>
    </xf>
    <xf numFmtId="0" fontId="20" fillId="0" borderId="0" xfId="2" applyFont="1" applyAlignment="1">
      <alignment horizontal="center" wrapText="1"/>
    </xf>
    <xf numFmtId="167" fontId="20" fillId="0" borderId="0" xfId="2" applyNumberFormat="1" applyFont="1" applyAlignment="1">
      <alignment horizontal="right" vertical="center"/>
    </xf>
    <xf numFmtId="168" fontId="20" fillId="0" borderId="0" xfId="2" applyNumberFormat="1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 applyAlignment="1">
      <alignment wrapText="1"/>
    </xf>
    <xf numFmtId="0" fontId="24" fillId="8" borderId="1" xfId="2" applyFont="1" applyFill="1" applyBorder="1" applyAlignment="1">
      <alignment horizontal="right" vertical="center"/>
    </xf>
    <xf numFmtId="0" fontId="24" fillId="8" borderId="17" xfId="2" applyFont="1" applyFill="1" applyBorder="1" applyAlignment="1">
      <alignment horizontal="right" vertical="center"/>
    </xf>
    <xf numFmtId="0" fontId="20" fillId="0" borderId="31" xfId="2" applyFont="1" applyBorder="1" applyAlignment="1">
      <alignment horizontal="center" wrapText="1"/>
    </xf>
    <xf numFmtId="0" fontId="20" fillId="0" borderId="32" xfId="2" applyFont="1" applyBorder="1" applyAlignment="1">
      <alignment horizontal="center" wrapText="1"/>
    </xf>
    <xf numFmtId="0" fontId="20" fillId="0" borderId="33" xfId="2" applyFont="1" applyBorder="1" applyAlignment="1">
      <alignment horizontal="center" wrapText="1"/>
    </xf>
    <xf numFmtId="0" fontId="20" fillId="0" borderId="26" xfId="2" applyFont="1" applyBorder="1" applyAlignment="1">
      <alignment horizontal="left" vertical="top" wrapText="1"/>
    </xf>
    <xf numFmtId="167" fontId="20" fillId="0" borderId="34" xfId="2" applyNumberFormat="1" applyFont="1" applyBorder="1" applyAlignment="1">
      <alignment horizontal="right" vertical="center"/>
    </xf>
    <xf numFmtId="168" fontId="20" fillId="0" borderId="35" xfId="2" applyNumberFormat="1" applyFont="1" applyBorder="1" applyAlignment="1">
      <alignment horizontal="right" vertical="center"/>
    </xf>
    <xf numFmtId="0" fontId="20" fillId="0" borderId="35" xfId="2" applyFont="1" applyBorder="1" applyAlignment="1">
      <alignment horizontal="right" vertical="center"/>
    </xf>
    <xf numFmtId="167" fontId="20" fillId="0" borderId="35" xfId="2" applyNumberFormat="1" applyFont="1" applyBorder="1" applyAlignment="1">
      <alignment horizontal="right" vertical="center"/>
    </xf>
    <xf numFmtId="167" fontId="20" fillId="0" borderId="36" xfId="2" applyNumberFormat="1" applyFont="1" applyBorder="1" applyAlignment="1">
      <alignment horizontal="right" vertical="center"/>
    </xf>
    <xf numFmtId="0" fontId="20" fillId="0" borderId="30" xfId="2" applyFont="1" applyBorder="1" applyAlignment="1">
      <alignment horizontal="left" vertical="top" wrapText="1"/>
    </xf>
    <xf numFmtId="167" fontId="20" fillId="0" borderId="37" xfId="2" applyNumberFormat="1" applyFont="1" applyBorder="1" applyAlignment="1">
      <alignment horizontal="right" vertical="center"/>
    </xf>
    <xf numFmtId="168" fontId="20" fillId="0" borderId="38" xfId="2" applyNumberFormat="1" applyFont="1" applyBorder="1" applyAlignment="1">
      <alignment horizontal="right" vertical="center"/>
    </xf>
    <xf numFmtId="167" fontId="20" fillId="0" borderId="38" xfId="2" applyNumberFormat="1" applyFont="1" applyBorder="1" applyAlignment="1">
      <alignment horizontal="right" vertical="center"/>
    </xf>
    <xf numFmtId="167" fontId="20" fillId="0" borderId="39" xfId="2" applyNumberFormat="1" applyFont="1" applyBorder="1" applyAlignment="1">
      <alignment horizontal="right" vertical="center"/>
    </xf>
    <xf numFmtId="0" fontId="19" fillId="0" borderId="0" xfId="4"/>
    <xf numFmtId="1" fontId="0" fillId="5" borderId="1" xfId="0" applyNumberFormat="1" applyFill="1" applyBorder="1"/>
    <xf numFmtId="1" fontId="0" fillId="0" borderId="1" xfId="0" applyNumberFormat="1" applyBorder="1"/>
    <xf numFmtId="0" fontId="21" fillId="9" borderId="25" xfId="0" applyFont="1" applyFill="1" applyBorder="1"/>
    <xf numFmtId="0" fontId="21" fillId="9" borderId="0" xfId="0" applyFont="1" applyFill="1"/>
    <xf numFmtId="0" fontId="23" fillId="9" borderId="0" xfId="1" applyFont="1" applyFill="1" applyAlignment="1">
      <alignment horizontal="center" vertical="center" wrapText="1"/>
    </xf>
    <xf numFmtId="0" fontId="21" fillId="9" borderId="0" xfId="0" applyFont="1" applyFill="1" applyAlignment="1">
      <alignment horizontal="center" vertical="center"/>
    </xf>
    <xf numFmtId="0" fontId="23" fillId="9" borderId="0" xfId="1" applyFont="1" applyFill="1" applyAlignment="1">
      <alignment vertical="center" wrapText="1"/>
    </xf>
    <xf numFmtId="0" fontId="0" fillId="9" borderId="0" xfId="0" applyFill="1"/>
    <xf numFmtId="0" fontId="23" fillId="9" borderId="0" xfId="1" applyFont="1" applyFill="1" applyAlignment="1">
      <alignment vertical="center"/>
    </xf>
    <xf numFmtId="0" fontId="23" fillId="9" borderId="40" xfId="1" applyFont="1" applyFill="1" applyBorder="1" applyAlignment="1">
      <alignment vertical="top" wrapText="1"/>
    </xf>
    <xf numFmtId="169" fontId="23" fillId="9" borderId="40" xfId="1" applyNumberFormat="1" applyFont="1" applyFill="1" applyBorder="1" applyAlignment="1">
      <alignment horizontal="center" vertical="center"/>
    </xf>
    <xf numFmtId="169" fontId="20" fillId="9" borderId="40" xfId="4" applyNumberFormat="1" applyFont="1" applyFill="1" applyBorder="1" applyAlignment="1">
      <alignment horizontal="right" vertical="center"/>
    </xf>
    <xf numFmtId="167" fontId="20" fillId="9" borderId="40" xfId="4" applyNumberFormat="1" applyFont="1" applyFill="1" applyBorder="1" applyAlignment="1">
      <alignment horizontal="right" vertical="center"/>
    </xf>
    <xf numFmtId="168" fontId="20" fillId="9" borderId="40" xfId="4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20" fillId="0" borderId="0" xfId="2" applyFont="1" applyAlignment="1">
      <alignment horizontal="left" vertical="top" wrapText="1"/>
    </xf>
    <xf numFmtId="0" fontId="28" fillId="0" borderId="0" xfId="2" applyFont="1" applyAlignment="1">
      <alignment horizontal="center" vertical="center" wrapText="1"/>
    </xf>
    <xf numFmtId="0" fontId="20" fillId="0" borderId="26" xfId="2" applyFont="1" applyBorder="1" applyAlignment="1">
      <alignment horizontal="left" wrapText="1"/>
    </xf>
    <xf numFmtId="0" fontId="20" fillId="0" borderId="30" xfId="2" applyFont="1" applyBorder="1" applyAlignment="1">
      <alignment horizontal="left" wrapText="1"/>
    </xf>
    <xf numFmtId="0" fontId="20" fillId="0" borderId="27" xfId="2" applyFont="1" applyBorder="1" applyAlignment="1">
      <alignment horizontal="center" wrapText="1"/>
    </xf>
    <xf numFmtId="0" fontId="20" fillId="0" borderId="28" xfId="2" applyFont="1" applyBorder="1" applyAlignment="1">
      <alignment horizontal="center" wrapText="1"/>
    </xf>
    <xf numFmtId="0" fontId="20" fillId="0" borderId="29" xfId="2" applyFont="1" applyBorder="1" applyAlignment="1">
      <alignment horizontal="center" wrapText="1"/>
    </xf>
    <xf numFmtId="0" fontId="14" fillId="5" borderId="0" xfId="0" applyFont="1" applyFill="1" applyAlignment="1">
      <alignment horizontal="center" vertical="center"/>
    </xf>
    <xf numFmtId="0" fontId="20" fillId="0" borderId="0" xfId="2" applyFont="1" applyAlignment="1">
      <alignment horizontal="center" wrapText="1"/>
    </xf>
    <xf numFmtId="0" fontId="23" fillId="9" borderId="0" xfId="1" applyFont="1" applyFill="1" applyAlignment="1">
      <alignment horizontal="center" vertical="center" wrapText="1"/>
    </xf>
    <xf numFmtId="0" fontId="30" fillId="9" borderId="2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5">
    <cellStyle name="Normal" xfId="0" builtinId="0"/>
    <cellStyle name="Normal_Normalitas data" xfId="2" xr:uid="{0D6842D3-0EF6-45A9-8CE4-6DC5A5552736}"/>
    <cellStyle name="Normal_Sheet3" xfId="3" xr:uid="{2206208D-D6AF-4CD7-A8A5-929B1A5C9D4A}"/>
    <cellStyle name="Normal_Uji Hipotesis  2" xfId="1" xr:uid="{C3E55494-4708-4F06-952F-C691AF1203AE}"/>
    <cellStyle name="Normal_Uji Hipotesis 2" xfId="4" xr:uid="{09F11902-B015-4E61-8290-A5CD6077427B}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'Grafik AAR'!$B$3</c:f>
              <c:strCache>
                <c:ptCount val="1"/>
                <c:pt idx="0">
                  <c:v>AAR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'Grafik AAR'!$C$2:$M$2</c:f>
              <c:strCache>
                <c:ptCount val="11"/>
                <c:pt idx="0">
                  <c:v>t-5</c:v>
                </c:pt>
                <c:pt idx="1">
                  <c:v>t-4</c:v>
                </c:pt>
                <c:pt idx="2">
                  <c:v>t-3</c:v>
                </c:pt>
                <c:pt idx="3">
                  <c:v>t-2</c:v>
                </c:pt>
                <c:pt idx="4">
                  <c:v>t-1</c:v>
                </c:pt>
                <c:pt idx="5">
                  <c:v>t0</c:v>
                </c:pt>
                <c:pt idx="6">
                  <c:v>t+1</c:v>
                </c:pt>
                <c:pt idx="7">
                  <c:v>t+2</c:v>
                </c:pt>
                <c:pt idx="8">
                  <c:v>t+3</c:v>
                </c:pt>
                <c:pt idx="9">
                  <c:v>t+4</c:v>
                </c:pt>
                <c:pt idx="10">
                  <c:v>t+5</c:v>
                </c:pt>
              </c:strCache>
            </c:strRef>
          </c:cat>
          <c:val>
            <c:numRef>
              <c:f>'Grafik AAR'!$C$3:$M$3</c:f>
              <c:numCache>
                <c:formatCode>General</c:formatCode>
                <c:ptCount val="11"/>
                <c:pt idx="0">
                  <c:v>3.1895872389261794E-3</c:v>
                </c:pt>
                <c:pt idx="1">
                  <c:v>3.2206375231850478E-4</c:v>
                </c:pt>
                <c:pt idx="2">
                  <c:v>-2.2549365332090484E-3</c:v>
                </c:pt>
                <c:pt idx="3">
                  <c:v>7.1274291253591781E-3</c:v>
                </c:pt>
                <c:pt idx="4">
                  <c:v>-6.52261412363506E-3</c:v>
                </c:pt>
                <c:pt idx="5">
                  <c:v>-1.6303144459027712E-3</c:v>
                </c:pt>
                <c:pt idx="6">
                  <c:v>6.229333303268721E-3</c:v>
                </c:pt>
                <c:pt idx="7">
                  <c:v>-1.7176622740287003E-3</c:v>
                </c:pt>
                <c:pt idx="8">
                  <c:v>-2.2751925676680025E-3</c:v>
                </c:pt>
                <c:pt idx="9">
                  <c:v>-7.4087509605327004E-4</c:v>
                </c:pt>
                <c:pt idx="10">
                  <c:v>3.0614115343656199E-3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B-4802-945A-C8E5A77FD2B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32880784"/>
        <c:axId val="1732881264"/>
      </c:lineChart>
      <c:catAx>
        <c:axId val="173288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Event Window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881264"/>
        <c:crosses val="autoZero"/>
        <c:auto val="1"/>
        <c:lblAlgn val="ctr"/>
        <c:lblOffset val="100"/>
        <c:noMultiLvlLbl val="0"/>
      </c:catAx>
      <c:valAx>
        <c:axId val="1732881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288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166687</xdr:rowOff>
    </xdr:from>
    <xdr:to>
      <xdr:col>8</xdr:col>
      <xdr:colOff>295275</xdr:colOff>
      <xdr:row>18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4048BE-9072-70C5-DDDF-55FC18D29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D5AE9-9AA0-4EB8-99D7-36DEFD510D79}">
  <dimension ref="A2:Y96"/>
  <sheetViews>
    <sheetView showGridLines="0" zoomScale="64" zoomScaleNormal="70" workbookViewId="0">
      <selection activeCell="D52" sqref="D52:D96"/>
    </sheetView>
  </sheetViews>
  <sheetFormatPr defaultRowHeight="15" x14ac:dyDescent="0.25"/>
  <cols>
    <col min="2" max="2" width="16.85546875" bestFit="1" customWidth="1"/>
    <col min="3" max="4" width="17.140625" bestFit="1" customWidth="1"/>
    <col min="5" max="13" width="13.7109375" bestFit="1" customWidth="1"/>
    <col min="14" max="14" width="11.28515625" style="62" bestFit="1" customWidth="1"/>
  </cols>
  <sheetData>
    <row r="2" spans="1:25" x14ac:dyDescent="0.25">
      <c r="B2" s="137" t="s">
        <v>58</v>
      </c>
      <c r="C2" s="138" t="s">
        <v>60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5" x14ac:dyDescent="0.25">
      <c r="B3" s="137"/>
      <c r="C3" s="8" t="s">
        <v>61</v>
      </c>
      <c r="D3" s="8" t="s">
        <v>62</v>
      </c>
      <c r="E3" s="8" t="s">
        <v>63</v>
      </c>
      <c r="F3" s="8" t="s">
        <v>64</v>
      </c>
      <c r="G3" s="8" t="s">
        <v>65</v>
      </c>
      <c r="H3" s="1" t="s">
        <v>66</v>
      </c>
      <c r="I3" s="8" t="s">
        <v>67</v>
      </c>
      <c r="J3" s="8" t="s">
        <v>68</v>
      </c>
      <c r="K3" s="8" t="s">
        <v>69</v>
      </c>
      <c r="L3" s="8" t="s">
        <v>70</v>
      </c>
      <c r="M3" s="8" t="s">
        <v>71</v>
      </c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x14ac:dyDescent="0.25">
      <c r="A4">
        <v>1</v>
      </c>
      <c r="B4" s="59" t="s">
        <v>1</v>
      </c>
      <c r="C4" s="70">
        <v>3.7824849075426201E-3</v>
      </c>
      <c r="D4" s="70">
        <v>-5.2258077984194563E-3</v>
      </c>
      <c r="E4" s="70">
        <v>-4.5567573448944019E-3</v>
      </c>
      <c r="F4" s="70">
        <v>-1.6263318929110537E-2</v>
      </c>
      <c r="G4" s="70">
        <v>1.5309618991950952E-2</v>
      </c>
      <c r="H4" s="71">
        <v>9.6883969509952067E-2</v>
      </c>
      <c r="I4" s="70">
        <v>-1.8522948529636631E-2</v>
      </c>
      <c r="J4" s="70">
        <v>-1.3202699121020626E-2</v>
      </c>
      <c r="K4" s="70">
        <v>6.8875413113431653E-3</v>
      </c>
      <c r="L4" s="70">
        <v>-9.6728782407472548E-3</v>
      </c>
      <c r="M4" s="70">
        <v>-1.8764913565516236E-2</v>
      </c>
      <c r="N4" s="63">
        <v>-3.6654291191443679E-2</v>
      </c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25" x14ac:dyDescent="0.25">
      <c r="A5">
        <v>2</v>
      </c>
      <c r="B5" s="59" t="s">
        <v>59</v>
      </c>
      <c r="C5" s="70">
        <v>1.1728669031159789E-2</v>
      </c>
      <c r="D5" s="70">
        <v>4.3831066409826839E-3</v>
      </c>
      <c r="E5" s="70">
        <v>1.2856175910751812E-3</v>
      </c>
      <c r="F5" s="70">
        <v>-1.3406410177618967E-2</v>
      </c>
      <c r="G5" s="70">
        <v>-1.2419238359880493E-2</v>
      </c>
      <c r="H5" s="71">
        <v>2.6137779685607809E-3</v>
      </c>
      <c r="I5" s="70">
        <v>-1.2804127121279759E-2</v>
      </c>
      <c r="J5" s="70">
        <v>3.6393397478417817E-3</v>
      </c>
      <c r="K5" s="70">
        <v>-3.4284726695816246E-5</v>
      </c>
      <c r="L5" s="70">
        <v>6.8227090801434307E-3</v>
      </c>
      <c r="M5" s="70">
        <v>-2.248140404420099E-2</v>
      </c>
      <c r="N5" s="63">
        <v>3.0672244369912376E-2</v>
      </c>
      <c r="P5" s="68"/>
      <c r="Q5" s="68"/>
      <c r="R5" s="68"/>
      <c r="S5" s="68"/>
      <c r="T5" s="68"/>
      <c r="U5" s="68"/>
      <c r="V5" s="68"/>
      <c r="W5" s="68"/>
      <c r="X5" s="68"/>
      <c r="Y5" s="68"/>
    </row>
    <row r="6" spans="1:25" x14ac:dyDescent="0.25">
      <c r="A6">
        <v>3</v>
      </c>
      <c r="B6" s="59" t="s">
        <v>2</v>
      </c>
      <c r="C6" s="70">
        <v>6.0770779473746125E-4</v>
      </c>
      <c r="D6" s="70">
        <v>-2.1885655667613522E-4</v>
      </c>
      <c r="E6" s="70">
        <v>3.4062381680881621E-3</v>
      </c>
      <c r="F6" s="70">
        <v>4.6296045639621156E-3</v>
      </c>
      <c r="G6" s="70">
        <v>1.7530933280697585E-2</v>
      </c>
      <c r="H6" s="71">
        <v>7.5413102289941091E-3</v>
      </c>
      <c r="I6" s="70">
        <v>-1.0370924841772646E-2</v>
      </c>
      <c r="J6" s="70">
        <v>-4.1481710854673046E-2</v>
      </c>
      <c r="K6" s="70">
        <v>2.0860391984926414E-2</v>
      </c>
      <c r="L6" s="70">
        <v>-3.9938901129417635E-3</v>
      </c>
      <c r="M6" s="70">
        <v>-1.2220469038920228E-2</v>
      </c>
      <c r="N6" s="63">
        <v>1.3709665383577971E-2</v>
      </c>
      <c r="P6" s="68"/>
      <c r="Q6" s="68"/>
      <c r="R6" s="68"/>
      <c r="S6" s="68"/>
      <c r="T6" s="68"/>
      <c r="U6" s="68"/>
      <c r="V6" s="68"/>
      <c r="W6" s="68"/>
      <c r="X6" s="68"/>
      <c r="Y6" s="68"/>
    </row>
    <row r="7" spans="1:25" x14ac:dyDescent="0.25">
      <c r="A7">
        <v>4</v>
      </c>
      <c r="B7" s="59" t="s">
        <v>55</v>
      </c>
      <c r="C7" s="70">
        <v>3.0913323783878432E-3</v>
      </c>
      <c r="D7" s="70">
        <v>1.5886188056106164E-2</v>
      </c>
      <c r="E7" s="70">
        <v>1.765583657316782E-3</v>
      </c>
      <c r="F7" s="70">
        <v>-4.339708495612828E-3</v>
      </c>
      <c r="G7" s="70">
        <v>-1.6889215926475208E-3</v>
      </c>
      <c r="H7" s="71">
        <v>3.5645235877093352E-3</v>
      </c>
      <c r="I7" s="70">
        <v>-6.7080961588852801E-3</v>
      </c>
      <c r="J7" s="70">
        <v>-6.7041657747989184E-3</v>
      </c>
      <c r="K7" s="70">
        <v>-9.6185850365239373E-3</v>
      </c>
      <c r="L7" s="70">
        <v>-8.8301957606622085E-4</v>
      </c>
      <c r="M7" s="70">
        <v>2.047920472538974E-3</v>
      </c>
      <c r="N7" s="63">
        <v>3.5869484824756059E-3</v>
      </c>
      <c r="P7" s="68"/>
      <c r="Q7" s="68"/>
      <c r="R7" s="68"/>
      <c r="S7" s="68"/>
      <c r="T7" s="68"/>
      <c r="U7" s="68"/>
      <c r="V7" s="68"/>
      <c r="W7" s="68"/>
      <c r="X7" s="68"/>
      <c r="Y7" s="68"/>
    </row>
    <row r="8" spans="1:25" x14ac:dyDescent="0.25">
      <c r="A8">
        <v>5</v>
      </c>
      <c r="B8" s="59" t="s">
        <v>4</v>
      </c>
      <c r="C8" s="70">
        <v>2.6884244106592362E-2</v>
      </c>
      <c r="D8" s="70">
        <v>-1.549636944514609E-4</v>
      </c>
      <c r="E8" s="70">
        <v>-1.6874884720381698E-3</v>
      </c>
      <c r="F8" s="70">
        <v>2.6833880898323774E-2</v>
      </c>
      <c r="G8" s="70">
        <v>-6.7524544444070951E-3</v>
      </c>
      <c r="H8" s="71">
        <v>3.5430644365614613E-3</v>
      </c>
      <c r="I8" s="70">
        <v>1.7285663242286645E-2</v>
      </c>
      <c r="J8" s="70">
        <v>-2.4451807562531507E-2</v>
      </c>
      <c r="K8" s="70">
        <v>-1.7222228059083022E-2</v>
      </c>
      <c r="L8" s="70">
        <v>5.0545190753347284E-3</v>
      </c>
      <c r="M8" s="70">
        <v>-1.15209827898109E-2</v>
      </c>
      <c r="N8" s="63">
        <v>-1.7811446736776836E-2</v>
      </c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x14ac:dyDescent="0.25">
      <c r="A9">
        <v>6</v>
      </c>
      <c r="B9" s="59" t="s">
        <v>5</v>
      </c>
      <c r="C9" s="70">
        <v>-2.9642834704674013E-2</v>
      </c>
      <c r="D9" s="70">
        <v>-2.2501052750791839E-3</v>
      </c>
      <c r="E9" s="70">
        <v>1.092676688073763E-2</v>
      </c>
      <c r="F9" s="70">
        <v>1.5425612985365047E-2</v>
      </c>
      <c r="G9" s="70">
        <v>-2.4675487662707468E-2</v>
      </c>
      <c r="H9" s="71">
        <v>-2.7649656219351136E-2</v>
      </c>
      <c r="I9" s="70">
        <v>4.0089834463656993E-2</v>
      </c>
      <c r="J9" s="70">
        <v>4.758185215499925E-3</v>
      </c>
      <c r="K9" s="70">
        <v>2.1570977239522702E-2</v>
      </c>
      <c r="L9" s="70">
        <v>1.5183913571312499E-2</v>
      </c>
      <c r="M9" s="70">
        <v>-1.1625829252170925E-2</v>
      </c>
      <c r="N9" s="63">
        <v>-1.2111377242112076E-2</v>
      </c>
      <c r="P9" s="68"/>
      <c r="Q9" s="68"/>
      <c r="R9" s="68"/>
      <c r="S9" s="68"/>
      <c r="T9" s="68"/>
      <c r="U9" s="68"/>
      <c r="V9" s="68"/>
      <c r="W9" s="68"/>
      <c r="X9" s="68"/>
      <c r="Y9" s="68"/>
    </row>
    <row r="10" spans="1:25" x14ac:dyDescent="0.25">
      <c r="A10">
        <v>7</v>
      </c>
      <c r="B10" s="59" t="s">
        <v>6</v>
      </c>
      <c r="C10" s="70">
        <v>-6.9605118486756844E-3</v>
      </c>
      <c r="D10" s="70">
        <v>9.2512356560695928E-3</v>
      </c>
      <c r="E10" s="70">
        <v>1.3715197861199034E-3</v>
      </c>
      <c r="F10" s="70">
        <v>-4.3353644166790623E-4</v>
      </c>
      <c r="G10" s="70">
        <v>5.9371505668305534E-3</v>
      </c>
      <c r="H10" s="71">
        <v>1.5591404435518158E-2</v>
      </c>
      <c r="I10" s="70">
        <v>8.8511433673627189E-3</v>
      </c>
      <c r="J10" s="70">
        <v>-6.8739815550210304E-4</v>
      </c>
      <c r="K10" s="70">
        <v>-1.4883742317658826E-2</v>
      </c>
      <c r="L10" s="70">
        <v>-4.9743813116410376E-3</v>
      </c>
      <c r="M10" s="70">
        <v>4.554335337730679E-3</v>
      </c>
      <c r="N10" s="63">
        <v>-1.7617219074486049E-2</v>
      </c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 spans="1:25" x14ac:dyDescent="0.25">
      <c r="A11">
        <v>8</v>
      </c>
      <c r="B11" s="59" t="s">
        <v>7</v>
      </c>
      <c r="C11" s="70">
        <v>-1.8701356246620358E-2</v>
      </c>
      <c r="D11" s="70">
        <v>2.3326793006455182E-2</v>
      </c>
      <c r="E11" s="70">
        <v>-3.0964634660566939E-3</v>
      </c>
      <c r="F11" s="70">
        <v>3.4752590076414873E-3</v>
      </c>
      <c r="G11" s="70">
        <v>-2.5448119862010129E-3</v>
      </c>
      <c r="H11" s="71">
        <v>-3.8048669722179611E-4</v>
      </c>
      <c r="I11" s="70">
        <v>-2.8849641827843183E-3</v>
      </c>
      <c r="J11" s="70">
        <v>-5.3498199322275803E-3</v>
      </c>
      <c r="K11" s="70">
        <v>-8.5296339456162919E-3</v>
      </c>
      <c r="L11" s="70">
        <v>9.7695419736356379E-4</v>
      </c>
      <c r="M11" s="70">
        <v>9.1375988241211049E-3</v>
      </c>
      <c r="N11" s="63">
        <v>4.5709314211467116E-3</v>
      </c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 spans="1:25" x14ac:dyDescent="0.25">
      <c r="A12">
        <v>9</v>
      </c>
      <c r="B12" s="59" t="s">
        <v>8</v>
      </c>
      <c r="C12" s="70">
        <v>1.4967245870432966E-2</v>
      </c>
      <c r="D12" s="70">
        <v>-2.7096057260933646E-2</v>
      </c>
      <c r="E12" s="70">
        <v>-3.0191703389048061E-2</v>
      </c>
      <c r="F12" s="70">
        <v>7.8952194793787296E-3</v>
      </c>
      <c r="G12" s="70">
        <v>1.1283472490469454E-3</v>
      </c>
      <c r="H12" s="71">
        <v>1.4088302766991757E-2</v>
      </c>
      <c r="I12" s="70">
        <v>-1.6407562646982586E-2</v>
      </c>
      <c r="J12" s="70">
        <v>4.98684805383761E-3</v>
      </c>
      <c r="K12" s="70">
        <v>3.4298847320788986E-3</v>
      </c>
      <c r="L12" s="70">
        <v>1.2083946180435054E-2</v>
      </c>
      <c r="M12" s="70">
        <v>9.4522758494360801E-3</v>
      </c>
      <c r="N12" s="63">
        <v>5.6632531153262599E-3</v>
      </c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x14ac:dyDescent="0.25">
      <c r="A13">
        <v>10</v>
      </c>
      <c r="B13" s="59" t="s">
        <v>9</v>
      </c>
      <c r="C13" s="70">
        <v>9.300857287097784E-3</v>
      </c>
      <c r="D13" s="70">
        <v>-4.0481182836512829E-2</v>
      </c>
      <c r="E13" s="70">
        <v>-1.7394242870077084E-2</v>
      </c>
      <c r="F13" s="70">
        <v>9.620715234912855E-3</v>
      </c>
      <c r="G13" s="70">
        <v>8.3887560146043419E-4</v>
      </c>
      <c r="H13" s="71">
        <v>2.2676843674191725E-2</v>
      </c>
      <c r="I13" s="70">
        <v>1.9894597934437068E-3</v>
      </c>
      <c r="J13" s="70">
        <v>6.0901401800847726E-3</v>
      </c>
      <c r="K13" s="70">
        <v>2.0679839034340532E-2</v>
      </c>
      <c r="L13" s="70">
        <v>1.3427446989273686E-2</v>
      </c>
      <c r="M13" s="70">
        <v>-7.7920654693838277E-4</v>
      </c>
      <c r="N13" s="63">
        <v>-2.5969545541277186E-2</v>
      </c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 spans="1:25" x14ac:dyDescent="0.25">
      <c r="A14">
        <v>11</v>
      </c>
      <c r="B14" s="59" t="s">
        <v>10</v>
      </c>
      <c r="C14" s="70">
        <v>-2.1745471135085341E-2</v>
      </c>
      <c r="D14" s="70">
        <v>-2.3077500816323301E-3</v>
      </c>
      <c r="E14" s="70">
        <v>1.7953671085090099E-3</v>
      </c>
      <c r="F14" s="70">
        <v>-2.4690956572245668E-2</v>
      </c>
      <c r="G14" s="70">
        <v>-3.9118982216925426E-2</v>
      </c>
      <c r="H14" s="71">
        <v>1.4339134582525264E-2</v>
      </c>
      <c r="I14" s="70">
        <v>2.4814743356547E-2</v>
      </c>
      <c r="J14" s="70">
        <v>7.5606278759351608E-2</v>
      </c>
      <c r="K14" s="70">
        <v>-1.106670365759491E-2</v>
      </c>
      <c r="L14" s="70">
        <v>6.2357073827456946E-3</v>
      </c>
      <c r="M14" s="70">
        <v>1.653898776385789E-3</v>
      </c>
      <c r="N14" s="63">
        <v>-2.5515266302580712E-2</v>
      </c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5" x14ac:dyDescent="0.25">
      <c r="A15">
        <v>12</v>
      </c>
      <c r="B15" s="59" t="s">
        <v>11</v>
      </c>
      <c r="C15" s="70">
        <v>1.2613740600033063E-2</v>
      </c>
      <c r="D15" s="70">
        <v>7.299632252419537E-4</v>
      </c>
      <c r="E15" s="70">
        <v>1.8691963746713443E-2</v>
      </c>
      <c r="F15" s="70">
        <v>-2.7552380641428554E-2</v>
      </c>
      <c r="G15" s="70">
        <v>3.8426213688744163E-3</v>
      </c>
      <c r="H15" s="71">
        <v>-2.6459602771779073E-2</v>
      </c>
      <c r="I15" s="70">
        <v>-6.8545026645944838E-3</v>
      </c>
      <c r="J15" s="70">
        <v>-6.8479700743220313E-3</v>
      </c>
      <c r="K15" s="70">
        <v>1.6676842976638968E-2</v>
      </c>
      <c r="L15" s="70">
        <v>-7.5176203249799414E-3</v>
      </c>
      <c r="M15" s="70">
        <v>7.6986473113482548E-3</v>
      </c>
      <c r="N15" s="63">
        <v>1.4978297248253985E-2</v>
      </c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 spans="1:25" x14ac:dyDescent="0.25">
      <c r="A16">
        <v>13</v>
      </c>
      <c r="B16" s="59" t="s">
        <v>12</v>
      </c>
      <c r="C16" s="70">
        <v>9.0651637188347345E-2</v>
      </c>
      <c r="D16" s="70">
        <v>-5.6422158135851712E-2</v>
      </c>
      <c r="E16" s="70">
        <v>-1.4177704003307276E-2</v>
      </c>
      <c r="F16" s="70">
        <v>-1.4205719512704097E-2</v>
      </c>
      <c r="G16" s="70">
        <v>1.7022081360896285E-3</v>
      </c>
      <c r="H16" s="71">
        <v>-2.60752092784824E-3</v>
      </c>
      <c r="I16" s="70">
        <v>2.3719197154258255E-3</v>
      </c>
      <c r="J16" s="70">
        <v>-2.3802128627147257E-2</v>
      </c>
      <c r="K16" s="70">
        <v>5.1750694002449908E-3</v>
      </c>
      <c r="L16" s="70">
        <v>4.5432424296044148E-3</v>
      </c>
      <c r="M16" s="70">
        <v>1.3042339263832284E-2</v>
      </c>
      <c r="N16" s="63">
        <v>-6.2711849266858946E-3</v>
      </c>
      <c r="P16" s="68"/>
      <c r="Q16" s="68"/>
      <c r="R16" s="68"/>
      <c r="S16" s="68"/>
      <c r="T16" s="68"/>
      <c r="U16" s="68"/>
      <c r="V16" s="68"/>
      <c r="W16" s="68"/>
      <c r="X16" s="68"/>
      <c r="Y16" s="68"/>
    </row>
    <row r="17" spans="1:25" x14ac:dyDescent="0.25">
      <c r="A17">
        <v>14</v>
      </c>
      <c r="B17" s="59" t="s">
        <v>15</v>
      </c>
      <c r="C17" s="70">
        <v>4.8660990340256546E-2</v>
      </c>
      <c r="D17" s="70">
        <v>1.5817869378573518E-2</v>
      </c>
      <c r="E17" s="70">
        <v>1.1255020466128484E-2</v>
      </c>
      <c r="F17" s="70">
        <v>1.6018674813911282E-2</v>
      </c>
      <c r="G17" s="70">
        <v>-3.2235724873100779E-2</v>
      </c>
      <c r="H17" s="71">
        <v>-2.7296248365969295E-2</v>
      </c>
      <c r="I17" s="70">
        <v>1.6260176421768829E-2</v>
      </c>
      <c r="J17" s="70">
        <v>-5.6541196776473289E-3</v>
      </c>
      <c r="K17" s="70">
        <v>-2.2119335472956084E-2</v>
      </c>
      <c r="L17" s="70">
        <v>-2.0009549833486521E-2</v>
      </c>
      <c r="M17" s="70">
        <v>2.6851090964428639E-2</v>
      </c>
      <c r="N17" s="63">
        <v>-2.7548844161907275E-2</v>
      </c>
      <c r="P17" s="68"/>
      <c r="Q17" s="68"/>
      <c r="R17" s="68"/>
      <c r="S17" s="68"/>
      <c r="T17" s="68"/>
      <c r="U17" s="68"/>
      <c r="V17" s="68"/>
      <c r="W17" s="68"/>
      <c r="X17" s="68"/>
      <c r="Y17" s="68"/>
    </row>
    <row r="18" spans="1:25" x14ac:dyDescent="0.25">
      <c r="A18">
        <v>15</v>
      </c>
      <c r="B18" s="59" t="s">
        <v>13</v>
      </c>
      <c r="C18" s="70">
        <v>-1.9449602181136998E-2</v>
      </c>
      <c r="D18" s="70">
        <v>-7.1920480178471677E-3</v>
      </c>
      <c r="E18" s="70">
        <v>-1.7936120485089205E-2</v>
      </c>
      <c r="F18" s="70">
        <v>-1.9531123045050718E-2</v>
      </c>
      <c r="G18" s="70">
        <v>-1.3982041311677556E-2</v>
      </c>
      <c r="H18" s="71">
        <v>-4.1255450593120392E-2</v>
      </c>
      <c r="I18" s="70">
        <v>5.1620226511597915E-2</v>
      </c>
      <c r="J18" s="70">
        <v>4.9101176725723797E-2</v>
      </c>
      <c r="K18" s="70">
        <v>-4.0212840182102021E-2</v>
      </c>
      <c r="L18" s="70">
        <v>2.8652883447569489E-2</v>
      </c>
      <c r="M18" s="70">
        <v>4.8537428457707012E-2</v>
      </c>
      <c r="N18" s="63">
        <v>-1.8352489326574149E-2</v>
      </c>
      <c r="P18" s="68"/>
      <c r="Q18" s="68"/>
      <c r="R18" s="68"/>
      <c r="S18" s="68"/>
      <c r="T18" s="68"/>
      <c r="U18" s="68"/>
      <c r="V18" s="68"/>
      <c r="W18" s="68"/>
      <c r="X18" s="68"/>
      <c r="Y18" s="68"/>
    </row>
    <row r="19" spans="1:25" x14ac:dyDescent="0.25">
      <c r="A19">
        <v>16</v>
      </c>
      <c r="B19" s="59" t="s">
        <v>14</v>
      </c>
      <c r="C19" s="70">
        <v>-1.1029780007203099E-2</v>
      </c>
      <c r="D19" s="70">
        <v>7.4656251905559669E-3</v>
      </c>
      <c r="E19" s="70">
        <v>8.5173448346554537E-3</v>
      </c>
      <c r="F19" s="70">
        <v>-1.2446100243987899E-2</v>
      </c>
      <c r="G19" s="70">
        <v>2.6592990029325227E-2</v>
      </c>
      <c r="H19" s="71">
        <v>-1.6272596021649462E-3</v>
      </c>
      <c r="I19" s="70">
        <v>-9.7783600222378884E-3</v>
      </c>
      <c r="J19" s="70">
        <v>-3.1735244096537003E-4</v>
      </c>
      <c r="K19" s="70">
        <v>-8.5343386227083942E-3</v>
      </c>
      <c r="L19" s="70">
        <v>-1.2261511868745054E-2</v>
      </c>
      <c r="M19" s="70">
        <v>-4.1825832379880079E-3</v>
      </c>
      <c r="N19" s="63">
        <v>1.7601325991464016E-2</v>
      </c>
      <c r="P19" s="68"/>
      <c r="Q19" s="68"/>
      <c r="R19" s="68"/>
      <c r="S19" s="68"/>
      <c r="T19" s="68"/>
      <c r="U19" s="68"/>
      <c r="V19" s="68"/>
      <c r="W19" s="68"/>
      <c r="X19" s="68"/>
      <c r="Y19" s="68"/>
    </row>
    <row r="20" spans="1:25" x14ac:dyDescent="0.25">
      <c r="A20">
        <v>17</v>
      </c>
      <c r="B20" s="59" t="s">
        <v>16</v>
      </c>
      <c r="C20" s="70">
        <v>-1.9115331363597065E-2</v>
      </c>
      <c r="D20" s="70">
        <v>-1.8134064749851082E-2</v>
      </c>
      <c r="E20" s="70">
        <v>-6.0591722856367783E-2</v>
      </c>
      <c r="F20" s="70">
        <v>9.0803631557128339E-2</v>
      </c>
      <c r="G20" s="70">
        <v>-3.0206937028723145E-2</v>
      </c>
      <c r="H20" s="71">
        <v>5.6002380208444412E-3</v>
      </c>
      <c r="I20" s="70">
        <v>-5.0016803750060155E-3</v>
      </c>
      <c r="J20" s="70">
        <v>2.7390496856724823E-2</v>
      </c>
      <c r="K20" s="70">
        <v>-1.3922855082412167E-2</v>
      </c>
      <c r="L20" s="70">
        <v>8.6539019574609268E-3</v>
      </c>
      <c r="M20" s="70">
        <v>-4.9756916141646835E-3</v>
      </c>
      <c r="N20" s="63">
        <v>1.9500014677963383E-2</v>
      </c>
      <c r="P20" s="68"/>
      <c r="Q20" s="68"/>
      <c r="R20" s="68"/>
      <c r="S20" s="68"/>
      <c r="T20" s="68"/>
      <c r="U20" s="68"/>
      <c r="V20" s="68"/>
      <c r="W20" s="68"/>
      <c r="X20" s="68"/>
      <c r="Y20" s="68"/>
    </row>
    <row r="21" spans="1:25" x14ac:dyDescent="0.25">
      <c r="A21">
        <v>18</v>
      </c>
      <c r="B21" s="59" t="s">
        <v>17</v>
      </c>
      <c r="C21" s="70">
        <v>5.1236939347568664E-2</v>
      </c>
      <c r="D21" s="70">
        <v>-5.2990025166141527E-2</v>
      </c>
      <c r="E21" s="70">
        <v>-1.715909472835038E-2</v>
      </c>
      <c r="F21" s="70">
        <v>1.0664231368948118E-3</v>
      </c>
      <c r="G21" s="70">
        <v>2.8907838963574996E-2</v>
      </c>
      <c r="H21" s="71">
        <v>-7.5925008188618779E-3</v>
      </c>
      <c r="I21" s="70">
        <v>2.7598025126422423E-2</v>
      </c>
      <c r="J21" s="70">
        <v>9.5108092263292282E-3</v>
      </c>
      <c r="K21" s="70">
        <v>-3.2212619414003441E-2</v>
      </c>
      <c r="L21" s="70">
        <v>-2.4496851757299837E-2</v>
      </c>
      <c r="M21" s="70">
        <v>2.4563626906391078E-2</v>
      </c>
      <c r="N21" s="63">
        <v>-8.4325708225241117E-3</v>
      </c>
      <c r="P21" s="68"/>
      <c r="Q21" s="68"/>
      <c r="R21" s="68"/>
      <c r="S21" s="68"/>
      <c r="T21" s="68"/>
      <c r="U21" s="68"/>
      <c r="V21" s="68"/>
      <c r="W21" s="68"/>
      <c r="X21" s="68"/>
      <c r="Y21" s="68"/>
    </row>
    <row r="22" spans="1:25" x14ac:dyDescent="0.25">
      <c r="A22">
        <v>19</v>
      </c>
      <c r="B22" s="59" t="s">
        <v>18</v>
      </c>
      <c r="C22" s="70">
        <v>5.1629905058650496E-3</v>
      </c>
      <c r="D22" s="70">
        <v>-1.7860154960215979E-2</v>
      </c>
      <c r="E22" s="70">
        <v>7.7693595523825217E-3</v>
      </c>
      <c r="F22" s="70">
        <v>1.48642539700467E-2</v>
      </c>
      <c r="G22" s="70">
        <v>2.4586589736510851E-2</v>
      </c>
      <c r="H22" s="71">
        <v>-7.5019437596589994E-5</v>
      </c>
      <c r="I22" s="70">
        <v>-1.3948550960583297E-2</v>
      </c>
      <c r="J22" s="70">
        <v>-1.7162214295436064E-3</v>
      </c>
      <c r="K22" s="70">
        <v>6.7006146339295995E-3</v>
      </c>
      <c r="L22" s="70">
        <v>2.3768837890356231E-3</v>
      </c>
      <c r="M22" s="70">
        <v>-3.1208090558497548E-2</v>
      </c>
      <c r="N22" s="63">
        <v>3.3473451586666803E-3</v>
      </c>
    </row>
    <row r="23" spans="1:25" x14ac:dyDescent="0.25">
      <c r="A23">
        <v>20</v>
      </c>
      <c r="B23" s="59" t="s">
        <v>19</v>
      </c>
      <c r="C23" s="70">
        <v>-6.6929866385570724E-3</v>
      </c>
      <c r="D23" s="70">
        <v>-2.859891867395087E-3</v>
      </c>
      <c r="E23" s="70">
        <v>-1.4818698902052936E-2</v>
      </c>
      <c r="F23" s="70">
        <v>1.4542161847056369E-2</v>
      </c>
      <c r="G23" s="70">
        <v>-9.7886223449673397E-3</v>
      </c>
      <c r="H23" s="71">
        <v>7.3121229232735434E-3</v>
      </c>
      <c r="I23" s="70">
        <v>1.4014553219493265E-2</v>
      </c>
      <c r="J23" s="70">
        <v>-8.7118977440889291E-3</v>
      </c>
      <c r="K23" s="70">
        <v>-1.5780898272540035E-4</v>
      </c>
      <c r="L23" s="70">
        <v>6.7389675325199606E-3</v>
      </c>
      <c r="M23" s="70">
        <v>4.4369482677539427E-3</v>
      </c>
      <c r="N23" s="63">
        <v>-4.014847310310315E-3</v>
      </c>
    </row>
    <row r="24" spans="1:25" x14ac:dyDescent="0.25">
      <c r="A24">
        <v>21</v>
      </c>
      <c r="B24" s="59" t="s">
        <v>20</v>
      </c>
      <c r="C24" s="70">
        <v>-4.655519427519185E-2</v>
      </c>
      <c r="D24" s="70">
        <v>3.626855680379986E-2</v>
      </c>
      <c r="E24" s="70">
        <v>2.687140786387867E-2</v>
      </c>
      <c r="F24" s="70">
        <v>3.1248289747948015E-2</v>
      </c>
      <c r="G24" s="70">
        <v>-1.83904627980679E-2</v>
      </c>
      <c r="H24" s="71">
        <v>-9.3173510557995956E-2</v>
      </c>
      <c r="I24" s="70">
        <v>2.8022117887629504E-2</v>
      </c>
      <c r="J24" s="70">
        <v>1.2182181066694697E-2</v>
      </c>
      <c r="K24" s="70">
        <v>-5.6505149902169307E-3</v>
      </c>
      <c r="L24" s="70">
        <v>3.0637801829089383E-3</v>
      </c>
      <c r="M24" s="70">
        <v>-2.342418104008551E-2</v>
      </c>
      <c r="N24" s="63">
        <v>4.953753010869847E-2</v>
      </c>
    </row>
    <row r="25" spans="1:25" x14ac:dyDescent="0.25">
      <c r="A25">
        <v>22</v>
      </c>
      <c r="B25" s="59" t="s">
        <v>21</v>
      </c>
      <c r="C25" s="70">
        <v>4.8660990340256546E-2</v>
      </c>
      <c r="D25" s="70">
        <v>1.5817869378573518E-2</v>
      </c>
      <c r="E25" s="70">
        <v>1.1255020466128484E-2</v>
      </c>
      <c r="F25" s="70">
        <v>1.6018674813911282E-2</v>
      </c>
      <c r="G25" s="70">
        <v>-3.2235724873100779E-2</v>
      </c>
      <c r="H25" s="71">
        <v>-2.7296248365969295E-2</v>
      </c>
      <c r="I25" s="70">
        <v>1.6260176421768829E-2</v>
      </c>
      <c r="J25" s="70">
        <v>-5.6541196776473289E-3</v>
      </c>
      <c r="K25" s="70">
        <v>-2.2119335472956084E-2</v>
      </c>
      <c r="L25" s="70">
        <v>-2.0009549833486521E-2</v>
      </c>
      <c r="M25" s="70">
        <v>2.6851090964428639E-2</v>
      </c>
      <c r="N25" s="63">
        <v>-2.7548844161907275E-2</v>
      </c>
    </row>
    <row r="26" spans="1:25" x14ac:dyDescent="0.25">
      <c r="A26">
        <v>23</v>
      </c>
      <c r="B26" s="59" t="s">
        <v>22</v>
      </c>
      <c r="C26" s="70">
        <v>-1.2132660749581694E-2</v>
      </c>
      <c r="D26" s="70">
        <v>7.5529167010438582E-3</v>
      </c>
      <c r="E26" s="70">
        <v>-1.9241319559823108E-2</v>
      </c>
      <c r="F26" s="70">
        <v>5.9548944957092719E-3</v>
      </c>
      <c r="G26" s="70">
        <v>6.0698032819169554E-3</v>
      </c>
      <c r="H26" s="71">
        <v>1.5010782516467636E-2</v>
      </c>
      <c r="I26" s="70">
        <v>-3.1739713116843433E-2</v>
      </c>
      <c r="J26" s="70">
        <v>8.741945263381512E-3</v>
      </c>
      <c r="K26" s="70">
        <v>-1.2670190353968516E-3</v>
      </c>
      <c r="L26" s="70">
        <v>-3.695421472927201E-2</v>
      </c>
      <c r="M26" s="70">
        <v>8.8938302969980391E-3</v>
      </c>
      <c r="N26" s="63">
        <v>4.9110754635399816E-2</v>
      </c>
    </row>
    <row r="27" spans="1:25" x14ac:dyDescent="0.25">
      <c r="A27">
        <v>24</v>
      </c>
      <c r="B27" s="59" t="s">
        <v>23</v>
      </c>
      <c r="C27" s="70">
        <v>7.2510697421937803E-2</v>
      </c>
      <c r="D27" s="70">
        <v>-2.0533410889810887E-2</v>
      </c>
      <c r="E27" s="70">
        <v>-1.9937018348028732E-3</v>
      </c>
      <c r="F27" s="70">
        <v>2.4365701816133662E-3</v>
      </c>
      <c r="G27" s="70">
        <v>-1.5431274703416927E-2</v>
      </c>
      <c r="H27" s="71">
        <v>-1.5934914864228565E-2</v>
      </c>
      <c r="I27" s="70">
        <v>3.2048720801930539E-2</v>
      </c>
      <c r="J27" s="70">
        <v>-3.0266191582950276E-2</v>
      </c>
      <c r="K27" s="70">
        <v>-1.8742695828789555E-2</v>
      </c>
      <c r="L27" s="70">
        <v>-9.7068158734866586E-3</v>
      </c>
      <c r="M27" s="70">
        <v>4.7749975052684846E-3</v>
      </c>
      <c r="N27" s="63">
        <v>8.3801966673552721E-4</v>
      </c>
    </row>
    <row r="28" spans="1:25" x14ac:dyDescent="0.25">
      <c r="A28">
        <v>25</v>
      </c>
      <c r="B28" s="59" t="s">
        <v>24</v>
      </c>
      <c r="C28" s="70">
        <v>-9.5794395028591869E-3</v>
      </c>
      <c r="D28" s="70">
        <v>1.6560346211323563E-2</v>
      </c>
      <c r="E28" s="70">
        <v>3.6288061163119883E-3</v>
      </c>
      <c r="F28" s="70">
        <v>4.4057439193993216E-3</v>
      </c>
      <c r="G28" s="70">
        <v>-5.9069356484903572E-3</v>
      </c>
      <c r="H28" s="71">
        <v>8.6143623889915998E-3</v>
      </c>
      <c r="I28" s="70">
        <v>-5.2549191300430027E-3</v>
      </c>
      <c r="J28" s="70">
        <v>-5.268599880882692E-3</v>
      </c>
      <c r="K28" s="70">
        <v>1.5460387296922489E-3</v>
      </c>
      <c r="L28" s="70">
        <v>-1.1118289651167242E-2</v>
      </c>
      <c r="M28" s="70">
        <v>-6.3757402613561533E-3</v>
      </c>
      <c r="N28" s="63">
        <v>8.7486267090799135E-3</v>
      </c>
    </row>
    <row r="29" spans="1:25" x14ac:dyDescent="0.25">
      <c r="A29">
        <v>26</v>
      </c>
      <c r="B29" s="59" t="s">
        <v>25</v>
      </c>
      <c r="C29" s="70">
        <v>5.548686516894186E-3</v>
      </c>
      <c r="D29" s="70">
        <v>-7.8162295244768622E-3</v>
      </c>
      <c r="E29" s="70">
        <v>-7.3756415939138474E-3</v>
      </c>
      <c r="F29" s="70">
        <v>6.0492742813683387E-2</v>
      </c>
      <c r="G29" s="70">
        <v>-1.6321287829826028E-2</v>
      </c>
      <c r="H29" s="71">
        <v>-3.3900588905651325E-3</v>
      </c>
      <c r="I29" s="70">
        <v>-2.0094762846012956E-2</v>
      </c>
      <c r="J29" s="70">
        <v>7.2012926772196846E-3</v>
      </c>
      <c r="K29" s="70">
        <v>1.7619100934901818E-2</v>
      </c>
      <c r="L29" s="70">
        <v>-7.1119537136702434E-3</v>
      </c>
      <c r="M29" s="70">
        <v>5.3373103385605161E-4</v>
      </c>
      <c r="N29" s="63">
        <v>-2.9285619578090075E-2</v>
      </c>
    </row>
    <row r="30" spans="1:25" x14ac:dyDescent="0.25">
      <c r="A30">
        <v>27</v>
      </c>
      <c r="B30" s="59" t="s">
        <v>26</v>
      </c>
      <c r="C30" s="70">
        <v>-2.5594499596464277E-2</v>
      </c>
      <c r="D30" s="70">
        <v>1.5067528337982507E-2</v>
      </c>
      <c r="E30" s="70">
        <v>-1.8515329567476112E-3</v>
      </c>
      <c r="F30" s="70">
        <v>1.2575079035765243E-3</v>
      </c>
      <c r="G30" s="70">
        <v>-1.1943692018784776E-2</v>
      </c>
      <c r="H30" s="71">
        <v>1.8195693249595795E-3</v>
      </c>
      <c r="I30" s="70">
        <v>8.0345004171751468E-4</v>
      </c>
      <c r="J30" s="70">
        <v>7.9719854544436095E-4</v>
      </c>
      <c r="K30" s="70">
        <v>1.0731017238578422E-2</v>
      </c>
      <c r="L30" s="70">
        <v>-1.6168056080608439E-3</v>
      </c>
      <c r="M30" s="70">
        <v>8.6908186045072978E-3</v>
      </c>
      <c r="N30" s="63">
        <v>1.8394401832913041E-3</v>
      </c>
    </row>
    <row r="31" spans="1:25" x14ac:dyDescent="0.25">
      <c r="A31">
        <v>28</v>
      </c>
      <c r="B31" s="59" t="s">
        <v>27</v>
      </c>
      <c r="C31" s="70">
        <v>-2.2469236478172269E-2</v>
      </c>
      <c r="D31" s="70">
        <v>1.3930401789845634E-2</v>
      </c>
      <c r="E31" s="70">
        <v>-3.3981668393897029E-3</v>
      </c>
      <c r="F31" s="70">
        <v>1.3896742083305196E-2</v>
      </c>
      <c r="G31" s="70">
        <v>-4.8379622481473693E-3</v>
      </c>
      <c r="H31" s="71">
        <v>1.8829194469328729E-2</v>
      </c>
      <c r="I31" s="70">
        <v>5.9440662658516406E-3</v>
      </c>
      <c r="J31" s="70">
        <v>3.22254911555191E-3</v>
      </c>
      <c r="K31" s="70">
        <v>-1.5404465057714096E-3</v>
      </c>
      <c r="L31" s="70">
        <v>4.6438448962705173E-3</v>
      </c>
      <c r="M31" s="70">
        <v>2.8314507441202827E-2</v>
      </c>
      <c r="N31" s="63">
        <v>-5.6535493989875708E-2</v>
      </c>
    </row>
    <row r="32" spans="1:25" x14ac:dyDescent="0.25">
      <c r="A32">
        <v>29</v>
      </c>
      <c r="B32" s="59" t="s">
        <v>28</v>
      </c>
      <c r="C32" s="70">
        <v>-1.4987529196809093E-2</v>
      </c>
      <c r="D32" s="70">
        <v>-3.5014833276742624E-4</v>
      </c>
      <c r="E32" s="70">
        <v>1.414149512515929E-3</v>
      </c>
      <c r="F32" s="70">
        <v>-1.1119217942024666E-2</v>
      </c>
      <c r="G32" s="70">
        <v>-5.148766760665207E-3</v>
      </c>
      <c r="H32" s="71">
        <v>4.5870435278684792E-2</v>
      </c>
      <c r="I32" s="70">
        <v>-1.7531385728097877E-2</v>
      </c>
      <c r="J32" s="70">
        <v>1.3107695490604535E-2</v>
      </c>
      <c r="K32" s="70">
        <v>1.7862763318096778E-2</v>
      </c>
      <c r="L32" s="70">
        <v>-1.0507139445748857E-2</v>
      </c>
      <c r="M32" s="70">
        <v>-2.8838798763982834E-2</v>
      </c>
      <c r="N32" s="63">
        <v>1.0227942570193931E-2</v>
      </c>
    </row>
    <row r="33" spans="1:17" x14ac:dyDescent="0.25">
      <c r="A33">
        <v>30</v>
      </c>
      <c r="B33" s="59" t="s">
        <v>29</v>
      </c>
      <c r="C33" s="70">
        <v>2.0973597160329996E-2</v>
      </c>
      <c r="D33" s="70">
        <v>9.7483966304915421E-3</v>
      </c>
      <c r="E33" s="70">
        <v>1.4134829100143158E-3</v>
      </c>
      <c r="F33" s="70">
        <v>-9.8850227003114636E-3</v>
      </c>
      <c r="G33" s="70">
        <v>-3.9685920726877953E-2</v>
      </c>
      <c r="H33" s="71">
        <v>-2.3163583066789372E-3</v>
      </c>
      <c r="I33" s="70">
        <v>-3.0107432613600349E-3</v>
      </c>
      <c r="J33" s="70">
        <v>8.0394480206715559E-3</v>
      </c>
      <c r="K33" s="70">
        <v>2.2151323748761127E-3</v>
      </c>
      <c r="L33" s="70">
        <v>8.5764725859126742E-3</v>
      </c>
      <c r="M33" s="70">
        <v>-1.0346039243311959E-2</v>
      </c>
      <c r="N33" s="63">
        <v>1.4277554556244148E-2</v>
      </c>
    </row>
    <row r="34" spans="1:17" x14ac:dyDescent="0.25">
      <c r="A34">
        <v>31</v>
      </c>
      <c r="B34" s="59" t="s">
        <v>30</v>
      </c>
      <c r="C34" s="70">
        <v>2.327486037807918E-2</v>
      </c>
      <c r="D34" s="70">
        <v>-2.5526715116863895E-2</v>
      </c>
      <c r="E34" s="70">
        <v>-2.4393500698584054E-2</v>
      </c>
      <c r="F34" s="70">
        <v>8.2288167782464203E-3</v>
      </c>
      <c r="G34" s="70">
        <v>-3.1245404056337953E-2</v>
      </c>
      <c r="H34" s="71">
        <v>-1.5639964502934707E-2</v>
      </c>
      <c r="I34" s="70">
        <v>9.2614510377159211E-3</v>
      </c>
      <c r="J34" s="70">
        <v>1.7545026169084287E-2</v>
      </c>
      <c r="K34" s="70">
        <v>3.5330354026820742E-3</v>
      </c>
      <c r="L34" s="70">
        <v>8.2204817113731669E-3</v>
      </c>
      <c r="M34" s="70">
        <v>1.389156529775782E-2</v>
      </c>
      <c r="N34" s="63">
        <v>1.2850347599781733E-2</v>
      </c>
    </row>
    <row r="35" spans="1:17" x14ac:dyDescent="0.25">
      <c r="A35">
        <v>32</v>
      </c>
      <c r="B35" s="59" t="s">
        <v>31</v>
      </c>
      <c r="C35" s="70">
        <v>1.3841204549787873E-2</v>
      </c>
      <c r="D35" s="70">
        <v>-2.2462700507968159E-2</v>
      </c>
      <c r="E35" s="70">
        <v>-1.7225420963546748E-2</v>
      </c>
      <c r="F35" s="70">
        <v>2.4300007189585297E-3</v>
      </c>
      <c r="G35" s="70">
        <v>-1.7636207700109034E-2</v>
      </c>
      <c r="H35" s="71">
        <v>1.2647815182931305E-2</v>
      </c>
      <c r="I35" s="70">
        <v>6.0290189836170877E-2</v>
      </c>
      <c r="J35" s="70">
        <v>-3.4984357430510774E-2</v>
      </c>
      <c r="K35" s="70">
        <v>2.7514214360236742E-3</v>
      </c>
      <c r="L35" s="70">
        <v>-1.4593190863725632E-2</v>
      </c>
      <c r="M35" s="70">
        <v>2.2828618692465798E-3</v>
      </c>
      <c r="N35" s="63">
        <v>1.2658383872741513E-2</v>
      </c>
    </row>
    <row r="36" spans="1:17" x14ac:dyDescent="0.25">
      <c r="A36">
        <v>33</v>
      </c>
      <c r="B36" s="59" t="s">
        <v>32</v>
      </c>
      <c r="C36" s="70">
        <v>-1.9132149954780103E-2</v>
      </c>
      <c r="D36" s="70">
        <v>7.1796348170387742E-2</v>
      </c>
      <c r="E36" s="70">
        <v>-6.024091968381504E-3</v>
      </c>
      <c r="F36" s="70">
        <v>3.9961310981794174E-2</v>
      </c>
      <c r="G36" s="70">
        <v>-4.6736253368578534E-2</v>
      </c>
      <c r="H36" s="71">
        <v>-4.265733581608539E-3</v>
      </c>
      <c r="I36" s="70">
        <v>-1.0332922361709969E-2</v>
      </c>
      <c r="J36" s="70">
        <v>-2.0816922159917289E-2</v>
      </c>
      <c r="K36" s="70">
        <v>-2.1480782409121539E-2</v>
      </c>
      <c r="L36" s="70">
        <v>1.5627863282365109E-2</v>
      </c>
      <c r="M36" s="70">
        <v>1.5929679265863368E-2</v>
      </c>
      <c r="N36" s="63">
        <v>-1.4526345896312891E-2</v>
      </c>
      <c r="Q36" s="60"/>
    </row>
    <row r="37" spans="1:17" x14ac:dyDescent="0.25">
      <c r="A37">
        <v>34</v>
      </c>
      <c r="B37" s="59" t="s">
        <v>33</v>
      </c>
      <c r="C37" s="70">
        <v>-6.5303464199889796E-3</v>
      </c>
      <c r="D37" s="70">
        <v>-7.2455419826395152E-3</v>
      </c>
      <c r="E37" s="70">
        <v>-1.2516373408706538E-2</v>
      </c>
      <c r="F37" s="70">
        <v>1.8717952721602617E-2</v>
      </c>
      <c r="G37" s="70">
        <v>-6.7930150154296327E-3</v>
      </c>
      <c r="H37" s="71">
        <v>2.4558716466610703E-3</v>
      </c>
      <c r="I37" s="70">
        <v>1.5350166014428284E-3</v>
      </c>
      <c r="J37" s="70">
        <v>1.535547883746997E-3</v>
      </c>
      <c r="K37" s="70">
        <v>9.271678021859197E-3</v>
      </c>
      <c r="L37" s="70">
        <v>-1.3806621844495786E-2</v>
      </c>
      <c r="M37" s="70">
        <v>1.0915316054155031E-2</v>
      </c>
      <c r="N37" s="63">
        <v>2.4605157417927114E-3</v>
      </c>
    </row>
    <row r="38" spans="1:17" x14ac:dyDescent="0.25">
      <c r="A38">
        <v>35</v>
      </c>
      <c r="B38" s="59" t="s">
        <v>34</v>
      </c>
      <c r="C38" s="70">
        <v>8.6831249772284305E-3</v>
      </c>
      <c r="D38" s="70">
        <v>5.1437300820227627E-3</v>
      </c>
      <c r="E38" s="70">
        <v>2.5403188211943852E-2</v>
      </c>
      <c r="F38" s="70">
        <v>-9.6716001993135473E-3</v>
      </c>
      <c r="G38" s="70">
        <v>1.3918772747824944E-2</v>
      </c>
      <c r="H38" s="71">
        <v>-9.237705203678552E-3</v>
      </c>
      <c r="I38" s="70">
        <v>2.1727145941877246E-2</v>
      </c>
      <c r="J38" s="70">
        <v>-2.8416984438336981E-2</v>
      </c>
      <c r="K38" s="70">
        <v>3.8181448969289086E-3</v>
      </c>
      <c r="L38" s="70">
        <v>-2.1136801040100326E-2</v>
      </c>
      <c r="M38" s="70">
        <v>-7.9746936975945773E-4</v>
      </c>
      <c r="N38" s="63">
        <v>-9.4335466066373004E-3</v>
      </c>
    </row>
    <row r="39" spans="1:17" x14ac:dyDescent="0.25">
      <c r="A39">
        <v>36</v>
      </c>
      <c r="B39" s="59" t="s">
        <v>35</v>
      </c>
      <c r="C39" s="70">
        <v>1.3004782093607604E-2</v>
      </c>
      <c r="D39" s="70">
        <v>-1.254440309717267E-2</v>
      </c>
      <c r="E39" s="70">
        <v>-2.5491758871066922E-3</v>
      </c>
      <c r="F39" s="70">
        <v>8.974721426594207E-4</v>
      </c>
      <c r="G39" s="70">
        <v>2.6577138434902628E-4</v>
      </c>
      <c r="H39" s="71">
        <v>5.2135641542579454E-3</v>
      </c>
      <c r="I39" s="70">
        <v>1.3082082340817517E-2</v>
      </c>
      <c r="J39" s="70">
        <v>-3.7424934573590226E-3</v>
      </c>
      <c r="K39" s="70">
        <v>-3.9962587615855341E-3</v>
      </c>
      <c r="L39" s="70">
        <v>8.9621254024574958E-4</v>
      </c>
      <c r="M39" s="70">
        <v>-3.0677969015935739E-3</v>
      </c>
      <c r="N39" s="63">
        <v>-7.4597565511197693E-3</v>
      </c>
    </row>
    <row r="40" spans="1:17" x14ac:dyDescent="0.25">
      <c r="A40">
        <v>37</v>
      </c>
      <c r="B40" s="59" t="s">
        <v>36</v>
      </c>
      <c r="C40" s="70">
        <v>-4.1210896851030326E-2</v>
      </c>
      <c r="D40" s="70">
        <v>1.6461951082828E-2</v>
      </c>
      <c r="E40" s="70">
        <v>-2.3972220456265174E-3</v>
      </c>
      <c r="F40" s="70">
        <v>4.3761076698010173E-3</v>
      </c>
      <c r="G40" s="70">
        <v>2.0230100087030481E-2</v>
      </c>
      <c r="H40" s="71">
        <v>-1.1712198878770425E-2</v>
      </c>
      <c r="I40" s="70">
        <v>1.5097108064348348E-2</v>
      </c>
      <c r="J40" s="70">
        <v>-9.0495811387072776E-3</v>
      </c>
      <c r="K40" s="70">
        <v>-1.2314101008656398E-2</v>
      </c>
      <c r="L40" s="70">
        <v>4.2506123728122246E-3</v>
      </c>
      <c r="M40" s="70">
        <v>7.5104334887485472E-3</v>
      </c>
      <c r="N40" s="63">
        <v>8.757687157222329E-3</v>
      </c>
    </row>
    <row r="41" spans="1:17" x14ac:dyDescent="0.25">
      <c r="A41">
        <v>38</v>
      </c>
      <c r="B41" s="59" t="s">
        <v>37</v>
      </c>
      <c r="C41" s="70">
        <v>1.1049078398240247E-2</v>
      </c>
      <c r="D41" s="70">
        <v>9.0072767985926866E-3</v>
      </c>
      <c r="E41" s="70">
        <v>5.8057797092233132E-2</v>
      </c>
      <c r="F41" s="70">
        <v>5.496644614726684E-2</v>
      </c>
      <c r="G41" s="70">
        <v>2.649461783719817E-2</v>
      </c>
      <c r="H41" s="71">
        <v>-0.14208090296687054</v>
      </c>
      <c r="I41" s="70">
        <v>4.4498101601878823E-2</v>
      </c>
      <c r="J41" s="70">
        <v>-6.8178442155598831E-2</v>
      </c>
      <c r="K41" s="70">
        <v>2.2101014225511188E-2</v>
      </c>
      <c r="L41" s="70">
        <v>6.2038288109014128E-2</v>
      </c>
      <c r="M41" s="70">
        <v>5.5337462582117192E-2</v>
      </c>
      <c r="N41" s="63">
        <v>-0.1332907376695831</v>
      </c>
    </row>
    <row r="42" spans="1:17" x14ac:dyDescent="0.25">
      <c r="A42">
        <v>39</v>
      </c>
      <c r="B42" s="59" t="s">
        <v>38</v>
      </c>
      <c r="C42" s="70">
        <v>-6.1362973488471168E-3</v>
      </c>
      <c r="D42" s="70">
        <v>-4.6542975552651342E-3</v>
      </c>
      <c r="E42" s="70">
        <v>-1.9632557750849721E-2</v>
      </c>
      <c r="F42" s="70">
        <v>-8.5800344861427479E-3</v>
      </c>
      <c r="G42" s="70">
        <v>1.0516589980321239E-2</v>
      </c>
      <c r="H42" s="71">
        <v>4.069501667927209E-2</v>
      </c>
      <c r="I42" s="70">
        <v>9.4944328209280969E-3</v>
      </c>
      <c r="J42" s="70">
        <v>-6.3173516156923978E-3</v>
      </c>
      <c r="K42" s="70">
        <v>-1.3381491414415053E-2</v>
      </c>
      <c r="L42" s="70">
        <v>-8.3751051767806985E-3</v>
      </c>
      <c r="M42" s="70">
        <v>1.5009413843132733E-2</v>
      </c>
      <c r="N42" s="62">
        <v>-8.6383179756612822E-3</v>
      </c>
    </row>
    <row r="43" spans="1:17" x14ac:dyDescent="0.25">
      <c r="A43">
        <v>40</v>
      </c>
      <c r="B43" s="59" t="s">
        <v>39</v>
      </c>
      <c r="C43" s="70">
        <v>-2.3901766647189751E-2</v>
      </c>
      <c r="D43" s="70">
        <v>1.2103161480235155E-2</v>
      </c>
      <c r="E43" s="70">
        <v>3.7586831293072356E-3</v>
      </c>
      <c r="F43" s="70">
        <v>-2.6776083952152356E-2</v>
      </c>
      <c r="G43" s="70">
        <v>-6.8603602095413151E-3</v>
      </c>
      <c r="H43" s="71">
        <v>1.1759214965694331E-2</v>
      </c>
      <c r="I43" s="70">
        <v>5.515963234442393E-3</v>
      </c>
      <c r="J43" s="70">
        <v>9.8432660438706673E-3</v>
      </c>
      <c r="K43" s="70">
        <v>6.5977615205617558E-3</v>
      </c>
      <c r="L43" s="70">
        <v>3.1628621156041849E-3</v>
      </c>
      <c r="M43" s="70">
        <v>1.0545265490291719E-2</v>
      </c>
      <c r="N43" s="62">
        <v>-5.7479671711240209E-3</v>
      </c>
    </row>
    <row r="44" spans="1:17" x14ac:dyDescent="0.25">
      <c r="A44">
        <v>41</v>
      </c>
      <c r="B44" s="59" t="s">
        <v>40</v>
      </c>
      <c r="C44" s="70">
        <v>2.2019181820229501E-2</v>
      </c>
      <c r="D44" s="70">
        <v>7.0776260554438353E-4</v>
      </c>
      <c r="E44" s="70">
        <v>6.9267548798247923E-3</v>
      </c>
      <c r="F44" s="70">
        <v>-9.4386116207530665E-3</v>
      </c>
      <c r="G44" s="70">
        <v>-4.6344949798715299E-2</v>
      </c>
      <c r="H44" s="71">
        <v>3.1554845888482905E-3</v>
      </c>
      <c r="I44" s="70">
        <v>1.2219059716712707E-2</v>
      </c>
      <c r="J44" s="70">
        <v>-8.3773723967645927E-3</v>
      </c>
      <c r="K44" s="70">
        <v>2.7081665746090049E-2</v>
      </c>
      <c r="L44" s="70">
        <v>-3.3331657703196413E-3</v>
      </c>
      <c r="M44" s="70">
        <v>-4.3120896733453706E-3</v>
      </c>
      <c r="N44" s="62">
        <v>-3.037200973517451E-4</v>
      </c>
    </row>
    <row r="45" spans="1:17" x14ac:dyDescent="0.25">
      <c r="A45">
        <v>42</v>
      </c>
      <c r="B45" s="59" t="s">
        <v>41</v>
      </c>
      <c r="C45" s="70">
        <v>1.6673146574439003E-2</v>
      </c>
      <c r="D45" s="70">
        <v>1.8921739531963626E-2</v>
      </c>
      <c r="E45" s="70">
        <v>1.822546735572202E-2</v>
      </c>
      <c r="F45" s="70">
        <v>-2.3759682972751637E-3</v>
      </c>
      <c r="G45" s="70">
        <v>1.0839444942699165E-2</v>
      </c>
      <c r="H45" s="71">
        <v>8.2394289258433603E-3</v>
      </c>
      <c r="I45" s="70">
        <v>-3.3193211922091575E-3</v>
      </c>
      <c r="J45" s="70">
        <v>9.4317508185537569E-3</v>
      </c>
      <c r="K45" s="70">
        <v>-3.8405148380474055E-2</v>
      </c>
      <c r="L45" s="70">
        <v>-1.9281061703362669E-2</v>
      </c>
      <c r="M45" s="70">
        <v>-2.4016082516469112E-2</v>
      </c>
      <c r="N45" s="62">
        <v>5.0666039405692252E-3</v>
      </c>
    </row>
    <row r="46" spans="1:17" x14ac:dyDescent="0.25">
      <c r="A46">
        <v>43</v>
      </c>
      <c r="B46" s="59" t="s">
        <v>42</v>
      </c>
      <c r="C46" s="70">
        <v>-2.1385154723577167E-2</v>
      </c>
      <c r="D46" s="70">
        <v>1.5560392596257081E-2</v>
      </c>
      <c r="E46" s="70">
        <v>-1.4709682687753307E-2</v>
      </c>
      <c r="F46" s="70">
        <v>7.4181152863344226E-3</v>
      </c>
      <c r="G46" s="70">
        <v>-1.7844085516499658E-2</v>
      </c>
      <c r="H46" s="71">
        <v>3.2794078753731019E-3</v>
      </c>
      <c r="I46" s="70">
        <v>3.027763094575408E-3</v>
      </c>
      <c r="J46" s="70">
        <v>2.0544135940246684E-2</v>
      </c>
      <c r="K46" s="70">
        <v>-1.9402248942185538E-2</v>
      </c>
      <c r="L46" s="70">
        <v>1.3171141494869337E-2</v>
      </c>
      <c r="M46" s="70">
        <v>-4.6955266077715573E-3</v>
      </c>
      <c r="N46" s="62">
        <v>1.503574219013119E-2</v>
      </c>
    </row>
    <row r="47" spans="1:17" x14ac:dyDescent="0.25">
      <c r="A47">
        <v>44</v>
      </c>
      <c r="B47" s="59" t="s">
        <v>43</v>
      </c>
      <c r="C47" s="70">
        <v>-2.7917110708570982E-2</v>
      </c>
      <c r="D47" s="70">
        <v>2.3372209218630008E-2</v>
      </c>
      <c r="E47" s="70">
        <v>4.7763055290951911E-3</v>
      </c>
      <c r="F47" s="70">
        <v>4.6606047504484027E-3</v>
      </c>
      <c r="G47" s="70">
        <v>2.8617761794163419E-3</v>
      </c>
      <c r="H47" s="71">
        <v>7.9258631392288628E-3</v>
      </c>
      <c r="I47" s="70">
        <v>8.3531736857149798E-3</v>
      </c>
      <c r="J47" s="70">
        <v>-7.8744689350391528E-3</v>
      </c>
      <c r="K47" s="70">
        <v>-3.510018836756779E-3</v>
      </c>
      <c r="L47" s="70">
        <v>-9.6627521530662022E-3</v>
      </c>
      <c r="M47" s="70">
        <v>1.3536606697809395E-2</v>
      </c>
      <c r="N47" s="62">
        <v>-1.6522188566910064E-2</v>
      </c>
    </row>
    <row r="48" spans="1:17" x14ac:dyDescent="0.25">
      <c r="A48">
        <v>45</v>
      </c>
      <c r="B48" s="59" t="s">
        <v>44</v>
      </c>
      <c r="C48" s="70">
        <v>1.9473392741238625E-2</v>
      </c>
      <c r="D48" s="70">
        <v>-1.6061986311202158E-2</v>
      </c>
      <c r="E48" s="70">
        <v>-1.5069604140595161E-2</v>
      </c>
      <c r="F48" s="70">
        <v>4.8906673247683607E-2</v>
      </c>
      <c r="G48" s="70">
        <v>-1.4316160834869029E-2</v>
      </c>
      <c r="H48" s="71">
        <v>7.3564882159239849E-3</v>
      </c>
      <c r="I48" s="70">
        <v>-1.7190280826396731E-2</v>
      </c>
      <c r="J48" s="70">
        <v>-2.6959378678808009E-3</v>
      </c>
      <c r="K48" s="70">
        <v>1.0831436382518416E-2</v>
      </c>
      <c r="L48" s="70">
        <v>3.2811561860786984E-3</v>
      </c>
      <c r="M48" s="70">
        <v>-1.3597276794721277E-2</v>
      </c>
      <c r="N48" s="62">
        <v>-1.0917899997778173E-2</v>
      </c>
    </row>
    <row r="49" spans="2:13" x14ac:dyDescent="0.25">
      <c r="B49" s="67" t="s">
        <v>75</v>
      </c>
      <c r="C49" s="69">
        <f>AVERAGE(C4:C48)</f>
        <v>3.1895872389261794E-3</v>
      </c>
      <c r="D49" s="69">
        <f t="shared" ref="D49:M49" si="0">AVERAGE(D4:D48)</f>
        <v>3.2206375231850478E-4</v>
      </c>
      <c r="E49" s="69">
        <f t="shared" si="0"/>
        <v>-2.2549365332090484E-3</v>
      </c>
      <c r="F49" s="69">
        <f t="shared" si="0"/>
        <v>7.1274291253591781E-3</v>
      </c>
      <c r="G49" s="69">
        <f t="shared" si="0"/>
        <v>-6.52261412363506E-3</v>
      </c>
      <c r="H49" s="72">
        <f t="shared" si="0"/>
        <v>-1.6303144459027712E-3</v>
      </c>
      <c r="I49" s="69">
        <f t="shared" si="0"/>
        <v>6.229333303268721E-3</v>
      </c>
      <c r="J49" s="69">
        <f t="shared" si="0"/>
        <v>-1.7176622740287003E-3</v>
      </c>
      <c r="K49" s="69">
        <f t="shared" si="0"/>
        <v>-2.2751925676680025E-3</v>
      </c>
      <c r="L49" s="69">
        <f t="shared" si="0"/>
        <v>-7.4087509605327004E-4</v>
      </c>
      <c r="M49" s="69">
        <f t="shared" si="0"/>
        <v>3.0614115343656199E-3</v>
      </c>
    </row>
    <row r="51" spans="2:13" x14ac:dyDescent="0.25">
      <c r="B51" s="65" t="s">
        <v>72</v>
      </c>
      <c r="C51" s="66" t="s">
        <v>73</v>
      </c>
      <c r="D51" s="66" t="s">
        <v>74</v>
      </c>
    </row>
    <row r="52" spans="2:13" x14ac:dyDescent="0.25">
      <c r="B52" s="59" t="s">
        <v>1</v>
      </c>
      <c r="C52" s="70">
        <f>AVERAGE(C4:G4)</f>
        <v>-1.3907560345861644E-3</v>
      </c>
      <c r="D52" s="70">
        <f>AVERAGE(I4:M4)</f>
        <v>-1.0655179629115519E-2</v>
      </c>
    </row>
    <row r="53" spans="2:13" x14ac:dyDescent="0.25">
      <c r="B53" s="59" t="s">
        <v>59</v>
      </c>
      <c r="C53" s="70">
        <f t="shared" ref="C53:C96" si="1">AVERAGE(C5:G5)</f>
        <v>-1.6856510548563612E-3</v>
      </c>
      <c r="D53" s="70">
        <f t="shared" ref="D53:D96" si="2">AVERAGE(I5:M5)</f>
        <v>-4.9715534128382706E-3</v>
      </c>
    </row>
    <row r="54" spans="2:13" x14ac:dyDescent="0.25">
      <c r="B54" s="59" t="s">
        <v>2</v>
      </c>
      <c r="C54" s="70">
        <f t="shared" si="1"/>
        <v>5.1911254501618379E-3</v>
      </c>
      <c r="D54" s="70">
        <f t="shared" si="2"/>
        <v>-9.4413205726762532E-3</v>
      </c>
    </row>
    <row r="55" spans="2:13" x14ac:dyDescent="0.25">
      <c r="B55" s="59" t="s">
        <v>55</v>
      </c>
      <c r="C55" s="70">
        <f t="shared" si="1"/>
        <v>2.9428948007100878E-3</v>
      </c>
      <c r="D55" s="70">
        <f t="shared" si="2"/>
        <v>-4.3731892147470764E-3</v>
      </c>
    </row>
    <row r="56" spans="2:13" x14ac:dyDescent="0.25">
      <c r="B56" s="59" t="s">
        <v>4</v>
      </c>
      <c r="C56" s="70">
        <f t="shared" si="1"/>
        <v>9.0246436788038835E-3</v>
      </c>
      <c r="D56" s="70">
        <f t="shared" si="2"/>
        <v>-6.170967218760811E-3</v>
      </c>
    </row>
    <row r="57" spans="2:13" x14ac:dyDescent="0.25">
      <c r="B57" s="59" t="s">
        <v>5</v>
      </c>
      <c r="C57" s="70">
        <f t="shared" si="1"/>
        <v>-6.0432095552715977E-3</v>
      </c>
      <c r="D57" s="70">
        <f t="shared" si="2"/>
        <v>1.3995416247564238E-2</v>
      </c>
    </row>
    <row r="58" spans="2:13" x14ac:dyDescent="0.25">
      <c r="B58" s="59" t="s">
        <v>6</v>
      </c>
      <c r="C58" s="70">
        <f t="shared" si="1"/>
        <v>1.8331715437352916E-3</v>
      </c>
      <c r="D58" s="70">
        <f t="shared" si="2"/>
        <v>-1.4280086159417138E-3</v>
      </c>
    </row>
    <row r="59" spans="2:13" x14ac:dyDescent="0.25">
      <c r="B59" s="59" t="s">
        <v>7</v>
      </c>
      <c r="C59" s="70">
        <f t="shared" si="1"/>
        <v>4.918840630437209E-4</v>
      </c>
      <c r="D59" s="70">
        <f t="shared" si="2"/>
        <v>-1.329973007828704E-3</v>
      </c>
    </row>
    <row r="60" spans="2:13" x14ac:dyDescent="0.25">
      <c r="B60" s="59" t="s">
        <v>8</v>
      </c>
      <c r="C60" s="70">
        <f t="shared" si="1"/>
        <v>-6.659389610224613E-3</v>
      </c>
      <c r="D60" s="70">
        <f t="shared" si="2"/>
        <v>2.7090784337610112E-3</v>
      </c>
    </row>
    <row r="61" spans="2:13" x14ac:dyDescent="0.25">
      <c r="B61" s="59" t="s">
        <v>9</v>
      </c>
      <c r="C61" s="70">
        <f t="shared" si="1"/>
        <v>-7.6229955166237677E-3</v>
      </c>
      <c r="D61" s="70">
        <f t="shared" si="2"/>
        <v>8.2815358900408635E-3</v>
      </c>
    </row>
    <row r="62" spans="2:13" x14ac:dyDescent="0.25">
      <c r="B62" s="59" t="s">
        <v>10</v>
      </c>
      <c r="C62" s="70">
        <f t="shared" si="1"/>
        <v>-1.721355857947595E-2</v>
      </c>
      <c r="D62" s="70">
        <f t="shared" si="2"/>
        <v>1.9448784923487037E-2</v>
      </c>
    </row>
    <row r="63" spans="2:13" x14ac:dyDescent="0.25">
      <c r="B63" s="59" t="s">
        <v>11</v>
      </c>
      <c r="C63" s="70">
        <f t="shared" si="1"/>
        <v>1.6651816598868645E-3</v>
      </c>
      <c r="D63" s="70">
        <f t="shared" si="2"/>
        <v>6.3107944481815333E-4</v>
      </c>
    </row>
    <row r="64" spans="2:13" x14ac:dyDescent="0.25">
      <c r="B64" s="59" t="s">
        <v>12</v>
      </c>
      <c r="C64" s="70">
        <f t="shared" si="1"/>
        <v>1.5096527345147776E-3</v>
      </c>
      <c r="D64" s="70">
        <f t="shared" si="2"/>
        <v>2.6608843639205177E-4</v>
      </c>
    </row>
    <row r="65" spans="2:4" x14ac:dyDescent="0.25">
      <c r="B65" s="59" t="s">
        <v>15</v>
      </c>
      <c r="C65" s="70">
        <f t="shared" si="1"/>
        <v>1.1903366025153812E-2</v>
      </c>
      <c r="D65" s="70">
        <f t="shared" si="2"/>
        <v>-9.3434751957849403E-4</v>
      </c>
    </row>
    <row r="66" spans="2:4" x14ac:dyDescent="0.25">
      <c r="B66" s="59" t="s">
        <v>13</v>
      </c>
      <c r="C66" s="70">
        <f t="shared" si="1"/>
        <v>-1.561818700816033E-2</v>
      </c>
      <c r="D66" s="70">
        <f t="shared" si="2"/>
        <v>2.7539774992099236E-2</v>
      </c>
    </row>
    <row r="67" spans="2:4" x14ac:dyDescent="0.25">
      <c r="B67" s="59" t="s">
        <v>14</v>
      </c>
      <c r="C67" s="70">
        <f t="shared" si="1"/>
        <v>3.8200159606691297E-3</v>
      </c>
      <c r="D67" s="70">
        <f t="shared" si="2"/>
        <v>-7.0148292385289442E-3</v>
      </c>
    </row>
    <row r="68" spans="2:4" x14ac:dyDescent="0.25">
      <c r="B68" s="59" t="s">
        <v>16</v>
      </c>
      <c r="C68" s="70">
        <f t="shared" si="1"/>
        <v>-7.4488848882821469E-3</v>
      </c>
      <c r="D68" s="70">
        <f t="shared" si="2"/>
        <v>2.4288343485205774E-3</v>
      </c>
    </row>
    <row r="69" spans="2:4" x14ac:dyDescent="0.25">
      <c r="B69" s="59" t="s">
        <v>17</v>
      </c>
      <c r="C69" s="70">
        <f t="shared" si="1"/>
        <v>2.2124163107093129E-3</v>
      </c>
      <c r="D69" s="70">
        <f t="shared" si="2"/>
        <v>9.9259801756789107E-4</v>
      </c>
    </row>
    <row r="70" spans="2:4" x14ac:dyDescent="0.25">
      <c r="B70" s="59" t="s">
        <v>18</v>
      </c>
      <c r="C70" s="70">
        <f t="shared" si="1"/>
        <v>6.9046077609178289E-3</v>
      </c>
      <c r="D70" s="70">
        <f t="shared" si="2"/>
        <v>-7.5590729051318462E-3</v>
      </c>
    </row>
    <row r="71" spans="2:4" x14ac:dyDescent="0.25">
      <c r="B71" s="59" t="s">
        <v>19</v>
      </c>
      <c r="C71" s="70">
        <f t="shared" si="1"/>
        <v>-3.9236075811832126E-3</v>
      </c>
      <c r="D71" s="70">
        <f t="shared" si="2"/>
        <v>3.2641524585905676E-3</v>
      </c>
    </row>
    <row r="72" spans="2:4" x14ac:dyDescent="0.25">
      <c r="B72" s="59" t="s">
        <v>20</v>
      </c>
      <c r="C72" s="70">
        <f t="shared" si="1"/>
        <v>5.8885194684733591E-3</v>
      </c>
      <c r="D72" s="70">
        <f t="shared" si="2"/>
        <v>2.8386766213861401E-3</v>
      </c>
    </row>
    <row r="73" spans="2:4" x14ac:dyDescent="0.25">
      <c r="B73" s="59" t="s">
        <v>21</v>
      </c>
      <c r="C73" s="70">
        <f t="shared" si="1"/>
        <v>1.1903366025153812E-2</v>
      </c>
      <c r="D73" s="70">
        <f t="shared" si="2"/>
        <v>-9.3434751957849403E-4</v>
      </c>
    </row>
    <row r="74" spans="2:4" x14ac:dyDescent="0.25">
      <c r="B74" s="59" t="s">
        <v>22</v>
      </c>
      <c r="C74" s="70">
        <f t="shared" si="1"/>
        <v>-2.3592731661469428E-3</v>
      </c>
      <c r="D74" s="70">
        <f t="shared" si="2"/>
        <v>-1.046503426422655E-2</v>
      </c>
    </row>
    <row r="75" spans="2:4" x14ac:dyDescent="0.25">
      <c r="B75" s="59" t="s">
        <v>23</v>
      </c>
      <c r="C75" s="70">
        <f t="shared" si="1"/>
        <v>7.3977760351040976E-3</v>
      </c>
      <c r="D75" s="70">
        <f t="shared" si="2"/>
        <v>-4.3783969956054936E-3</v>
      </c>
    </row>
    <row r="76" spans="2:4" x14ac:dyDescent="0.25">
      <c r="B76" s="59" t="s">
        <v>24</v>
      </c>
      <c r="C76" s="70">
        <f t="shared" si="1"/>
        <v>1.8217042191370659E-3</v>
      </c>
      <c r="D76" s="70">
        <f t="shared" si="2"/>
        <v>-5.2943020387513683E-3</v>
      </c>
    </row>
    <row r="77" spans="2:4" x14ac:dyDescent="0.25">
      <c r="B77" s="59" t="s">
        <v>25</v>
      </c>
      <c r="C77" s="70">
        <f t="shared" si="1"/>
        <v>6.9056540764721678E-3</v>
      </c>
      <c r="D77" s="70">
        <f t="shared" si="2"/>
        <v>-3.7051838274112912E-4</v>
      </c>
    </row>
    <row r="78" spans="2:4" x14ac:dyDescent="0.25">
      <c r="B78" s="59" t="s">
        <v>26</v>
      </c>
      <c r="C78" s="70">
        <f t="shared" si="1"/>
        <v>-4.6129376660875273E-3</v>
      </c>
      <c r="D78" s="70">
        <f t="shared" si="2"/>
        <v>3.8811357644373502E-3</v>
      </c>
    </row>
    <row r="79" spans="2:4" x14ac:dyDescent="0.25">
      <c r="B79" s="59" t="s">
        <v>27</v>
      </c>
      <c r="C79" s="70">
        <f t="shared" si="1"/>
        <v>-5.7564433851170233E-4</v>
      </c>
      <c r="D79" s="70">
        <f t="shared" si="2"/>
        <v>8.1169042426210963E-3</v>
      </c>
    </row>
    <row r="80" spans="2:4" x14ac:dyDescent="0.25">
      <c r="B80" s="59" t="s">
        <v>28</v>
      </c>
      <c r="C80" s="70">
        <f t="shared" si="1"/>
        <v>-6.0383025439500922E-3</v>
      </c>
      <c r="D80" s="70">
        <f t="shared" si="2"/>
        <v>-5.181373025825651E-3</v>
      </c>
    </row>
    <row r="81" spans="2:4" x14ac:dyDescent="0.25">
      <c r="B81" s="59" t="s">
        <v>29</v>
      </c>
      <c r="C81" s="70">
        <f t="shared" si="1"/>
        <v>-3.4870933452707128E-3</v>
      </c>
      <c r="D81" s="70">
        <f t="shared" si="2"/>
        <v>1.0948540953576696E-3</v>
      </c>
    </row>
    <row r="82" spans="2:4" x14ac:dyDescent="0.25">
      <c r="B82" s="59" t="s">
        <v>30</v>
      </c>
      <c r="C82" s="70">
        <f t="shared" si="1"/>
        <v>-9.9323885430920612E-3</v>
      </c>
      <c r="D82" s="70">
        <f t="shared" si="2"/>
        <v>1.0490311923722654E-2</v>
      </c>
    </row>
    <row r="83" spans="2:4" x14ac:dyDescent="0.25">
      <c r="B83" s="59" t="s">
        <v>31</v>
      </c>
      <c r="C83" s="70">
        <f t="shared" si="1"/>
        <v>-8.2106247805755067E-3</v>
      </c>
      <c r="D83" s="70">
        <f t="shared" si="2"/>
        <v>3.1493849694409449E-3</v>
      </c>
    </row>
    <row r="84" spans="2:4" x14ac:dyDescent="0.25">
      <c r="B84" s="59" t="s">
        <v>32</v>
      </c>
      <c r="C84" s="70">
        <f t="shared" si="1"/>
        <v>7.9730327720883565E-3</v>
      </c>
      <c r="D84" s="70">
        <f t="shared" si="2"/>
        <v>-4.2146168765040638E-3</v>
      </c>
    </row>
    <row r="85" spans="2:4" x14ac:dyDescent="0.25">
      <c r="B85" s="59" t="s">
        <v>33</v>
      </c>
      <c r="C85" s="70">
        <f t="shared" si="1"/>
        <v>-2.8734648210324092E-3</v>
      </c>
      <c r="D85" s="70">
        <f t="shared" si="2"/>
        <v>1.8901873433416535E-3</v>
      </c>
    </row>
    <row r="86" spans="2:4" x14ac:dyDescent="0.25">
      <c r="B86" s="59" t="s">
        <v>34</v>
      </c>
      <c r="C86" s="70">
        <f t="shared" si="1"/>
        <v>8.6954431639412882E-3</v>
      </c>
      <c r="D86" s="70">
        <f t="shared" si="2"/>
        <v>-4.9611928018781217E-3</v>
      </c>
    </row>
    <row r="87" spans="2:4" x14ac:dyDescent="0.25">
      <c r="B87" s="59" t="s">
        <v>35</v>
      </c>
      <c r="C87" s="70">
        <f t="shared" si="1"/>
        <v>-1.8511067273266232E-4</v>
      </c>
      <c r="D87" s="70">
        <f t="shared" si="2"/>
        <v>6.3434915210502691E-4</v>
      </c>
    </row>
    <row r="88" spans="2:4" x14ac:dyDescent="0.25">
      <c r="B88" s="59" t="s">
        <v>36</v>
      </c>
      <c r="C88" s="70">
        <f t="shared" si="1"/>
        <v>-5.0799201139946901E-4</v>
      </c>
      <c r="D88" s="70">
        <f t="shared" si="2"/>
        <v>1.0988943557090889E-3</v>
      </c>
    </row>
    <row r="89" spans="2:4" x14ac:dyDescent="0.25">
      <c r="B89" s="59" t="s">
        <v>37</v>
      </c>
      <c r="C89" s="70">
        <f t="shared" si="1"/>
        <v>3.1915043254706219E-2</v>
      </c>
      <c r="D89" s="70">
        <f t="shared" si="2"/>
        <v>2.31592848725845E-2</v>
      </c>
    </row>
    <row r="90" spans="2:4" x14ac:dyDescent="0.25">
      <c r="B90" s="59" t="s">
        <v>38</v>
      </c>
      <c r="C90" s="70">
        <f t="shared" si="1"/>
        <v>-5.697319432156696E-3</v>
      </c>
      <c r="D90" s="70">
        <f t="shared" si="2"/>
        <v>-7.1402030856546408E-4</v>
      </c>
    </row>
    <row r="91" spans="2:4" x14ac:dyDescent="0.25">
      <c r="B91" s="59" t="s">
        <v>39</v>
      </c>
      <c r="C91" s="70">
        <f t="shared" si="1"/>
        <v>-8.3352732398682076E-3</v>
      </c>
      <c r="D91" s="70">
        <f t="shared" si="2"/>
        <v>7.1330236809541443E-3</v>
      </c>
    </row>
    <row r="92" spans="2:4" x14ac:dyDescent="0.25">
      <c r="B92" s="59" t="s">
        <v>40</v>
      </c>
      <c r="C92" s="70">
        <f t="shared" si="1"/>
        <v>-5.225972422773938E-3</v>
      </c>
      <c r="D92" s="70">
        <f t="shared" si="2"/>
        <v>4.6556195244746301E-3</v>
      </c>
    </row>
    <row r="93" spans="2:4" x14ac:dyDescent="0.25">
      <c r="B93" s="59" t="s">
        <v>41</v>
      </c>
      <c r="C93" s="70">
        <f t="shared" si="1"/>
        <v>1.2456766021509729E-2</v>
      </c>
      <c r="D93" s="70">
        <f t="shared" si="2"/>
        <v>-1.5117972594792247E-2</v>
      </c>
    </row>
    <row r="94" spans="2:4" x14ac:dyDescent="0.25">
      <c r="B94" s="59" t="s">
        <v>42</v>
      </c>
      <c r="C94" s="70">
        <f t="shared" si="1"/>
        <v>-6.1920830090477262E-3</v>
      </c>
      <c r="D94" s="70">
        <f t="shared" si="2"/>
        <v>2.529052995946867E-3</v>
      </c>
    </row>
    <row r="95" spans="2:4" x14ac:dyDescent="0.25">
      <c r="B95" s="59" t="s">
        <v>43</v>
      </c>
      <c r="C95" s="70">
        <f t="shared" si="1"/>
        <v>1.5507569938037924E-3</v>
      </c>
      <c r="D95" s="70">
        <f t="shared" si="2"/>
        <v>1.6850809173244824E-4</v>
      </c>
    </row>
    <row r="96" spans="2:4" x14ac:dyDescent="0.25">
      <c r="B96" s="59" t="s">
        <v>44</v>
      </c>
      <c r="C96" s="70">
        <f t="shared" si="1"/>
        <v>4.5864629404511774E-3</v>
      </c>
      <c r="D96" s="70">
        <f t="shared" si="2"/>
        <v>-3.8741805840803389E-3</v>
      </c>
    </row>
  </sheetData>
  <mergeCells count="2">
    <mergeCell ref="B2:B3"/>
    <mergeCell ref="C2:M2"/>
  </mergeCells>
  <conditionalFormatting sqref="B4:B49 B51:B96">
    <cfRule type="expression" dxfId="2" priority="1">
      <formula>$G3="Baru"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91E12-1D09-4745-A365-827B46593AF1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55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P5</f>
        <v>1.0752688172043012E-2</v>
      </c>
      <c r="D4" s="26">
        <f t="shared" ref="D4:D15" si="0">BH5</f>
        <v>3.0000000000000001E-3</v>
      </c>
      <c r="E4" s="26">
        <f>INTERCEPT($C$4:$C$15,$D$4:$D$15)</f>
        <v>4.7546952679633778E-3</v>
      </c>
      <c r="F4" s="26">
        <f>SLOPE($C$4:$C$15,$D$4:$D$15)</f>
        <v>0.96888684189726348</v>
      </c>
      <c r="G4" s="26">
        <f>$E$4+$F$4*D4</f>
        <v>7.6613557936551684E-3</v>
      </c>
      <c r="H4" s="26">
        <f>C4-G4</f>
        <v>3.0913323783878432E-3</v>
      </c>
      <c r="I4" s="28"/>
      <c r="J4" s="28"/>
      <c r="K4" s="28"/>
      <c r="L4" s="28"/>
      <c r="M4" s="48">
        <v>45359</v>
      </c>
      <c r="N4" s="55">
        <f>IFERROR(('Harga penutupan Harian'!B50-'Harga penutupan Harian'!B49)/'Harga penutupan Harian'!B49,"")</f>
        <v>6.0975609756097563E-3</v>
      </c>
      <c r="O4" s="55">
        <f>IFERROR(('Harga penutupan Harian'!D50-'Harga penutupan Harian'!D49)/'Harga penutupan Harian'!D49,"")</f>
        <v>-1.9607843137254902E-2</v>
      </c>
      <c r="P4" s="55">
        <f>IFERROR(('Harga penutupan Harian'!E50-'Harga penutupan Harian'!E49)/'Harga penutupan Harian'!E49,"")</f>
        <v>1.0869565217391304E-2</v>
      </c>
      <c r="Q4" s="55">
        <f>IFERROR(('Harga penutupan Harian'!F50-'Harga penutupan Harian'!F49)/'Harga penutupan Harian'!F49,"")</f>
        <v>-6.3492063492063492E-3</v>
      </c>
      <c r="R4" s="55">
        <f>IFERROR(('Harga penutupan Harian'!G50-'Harga penutupan Harian'!G49)/'Harga penutupan Harian'!G49,"")</f>
        <v>-2.456140350877193E-2</v>
      </c>
      <c r="S4" s="55">
        <f>IFERROR(('Harga penutupan Harian'!H50-'Harga penutupan Harian'!H49)/'Harga penutupan Harian'!H49,"")</f>
        <v>4.8780487804878049E-3</v>
      </c>
      <c r="T4" s="55">
        <f>IFERROR(('Harga penutupan Harian'!I50-'Harga penutupan Harian'!I49)/'Harga penutupan Harian'!I49,"")</f>
        <v>2.4691358024691358E-3</v>
      </c>
      <c r="U4" s="55">
        <f>IFERROR(('Harga penutupan Harian'!J50-'Harga penutupan Harian'!J49)/'Harga penutupan Harian'!J49,"")</f>
        <v>2.0920502092050208E-2</v>
      </c>
      <c r="V4" s="55">
        <f>IFERROR(('Harga penutupan Harian'!K50-'Harga penutupan Harian'!K49)/'Harga penutupan Harian'!K49,"")</f>
        <v>2.0080321285140562E-2</v>
      </c>
      <c r="W4" s="55">
        <f>IFERROR(('Harga penutupan Harian'!L50-'Harga penutupan Harian'!L49)/'Harga penutupan Harian'!L49,"")</f>
        <v>1.098901098901099E-2</v>
      </c>
      <c r="X4" s="55">
        <f>IFERROR(('Harga penutupan Harian'!M50-'Harga penutupan Harian'!M49)/'Harga penutupan Harian'!M49,"")</f>
        <v>3.5211267605633804E-3</v>
      </c>
      <c r="Y4" s="55">
        <f>IFERROR(('Harga penutupan Harian'!N50-'Harga penutupan Harian'!N49)/'Harga penutupan Harian'!N49,"")</f>
        <v>4.8387096774193547E-2</v>
      </c>
      <c r="Z4" s="55">
        <f>IFERROR(('Harga penutupan Harian'!O50-'Harga penutupan Harian'!O49)/'Harga penutupan Harian'!O49,"")</f>
        <v>-1.893939393939394E-2</v>
      </c>
      <c r="AA4" s="55">
        <f>IFERROR(('Harga penutupan Harian'!P50-'Harga penutupan Harian'!P49)/'Harga penutupan Harian'!P49,"")</f>
        <v>-6.4516129032258064E-3</v>
      </c>
      <c r="AB4" s="55">
        <f>IFERROR(('Harga penutupan Harian'!Q50-'Harga penutupan Harian'!Q49)/'Harga penutupan Harian'!Q49,"")</f>
        <v>1.4705882352941176E-2</v>
      </c>
      <c r="AC4" s="55">
        <f>IFERROR(('Harga penutupan Harian'!R50-'Harga penutupan Harian'!R49)/'Harga penutupan Harian'!R49,"")</f>
        <v>8.6956521739130436E-3</v>
      </c>
      <c r="AD4" s="55">
        <f>IFERROR(('Harga penutupan Harian'!S50-'Harga penutupan Harian'!S49)/'Harga penutupan Harian'!S49,"")</f>
        <v>-9.1743119266055051E-3</v>
      </c>
      <c r="AE4" s="55">
        <f>IFERROR(('Harga penutupan Harian'!T50-'Harga penutupan Harian'!T49)/'Harga penutupan Harian'!T49,"")</f>
        <v>2.0746887966804978E-2</v>
      </c>
      <c r="AF4" s="55">
        <f>IFERROR(('Harga penutupan Harian'!U50-'Harga penutupan Harian'!U49)/'Harga penutupan Harian'!U49,"")</f>
        <v>-2.4937655860349127E-3</v>
      </c>
      <c r="AG4" s="55" t="str">
        <f>IFERROR(('Harga penutupan Harian'!V50-'Harga penutupan Harian'!V49)/'Harga penutupan Harian'!V49,"")</f>
        <v/>
      </c>
      <c r="AH4" s="55">
        <f>IFERROR(('Harga penutupan Harian'!W50-'Harga penutupan Harian'!W49)/'Harga penutupan Harian'!W49,"")</f>
        <v>-1.893939393939394E-2</v>
      </c>
      <c r="AI4" s="55">
        <f>IFERROR(('Harga penutupan Harian'!X50-'Harga penutupan Harian'!X49)/'Harga penutupan Harian'!X49,"")</f>
        <v>7.0093457943925233E-3</v>
      </c>
      <c r="AJ4" s="55">
        <f>IFERROR(('Harga penutupan Harian'!Y50-'Harga penutupan Harian'!Y49)/'Harga penutupan Harian'!Y49,"")</f>
        <v>-1.9656019656019656E-2</v>
      </c>
      <c r="AK4" s="55">
        <f>IFERROR(('Harga penutupan Harian'!Z50-'Harga penutupan Harian'!Z49)/'Harga penutupan Harian'!Z49,"")</f>
        <v>0</v>
      </c>
      <c r="AL4" s="55">
        <f>IFERROR(('Harga penutupan Harian'!AA50-'Harga penutupan Harian'!AA49)/'Harga penutupan Harian'!AA49,"")</f>
        <v>-5.9701492537313433E-3</v>
      </c>
      <c r="AM4" s="55">
        <f>IFERROR(('Harga penutupan Harian'!AB50-'Harga penutupan Harian'!AB49)/'Harga penutupan Harian'!AB49,"")</f>
        <v>-2.8571428571428571E-3</v>
      </c>
      <c r="AN4" s="55">
        <f>IFERROR(('Harga penutupan Harian'!AC50-'Harga penutupan Harian'!AC49)/'Harga penutupan Harian'!AC49,"")</f>
        <v>-1.8050541516245488E-3</v>
      </c>
      <c r="AO4" s="55">
        <f>IFERROR(('Harga penutupan Harian'!AD50-'Harga penutupan Harian'!AD49)/'Harga penutupan Harian'!AD49,"")</f>
        <v>-1.7064846416382253E-2</v>
      </c>
      <c r="AP4" s="55">
        <f>IFERROR(('Harga penutupan Harian'!AE50-'Harga penutupan Harian'!AE49)/'Harga penutupan Harian'!AE49,"")</f>
        <v>-4.7979797979797977E-2</v>
      </c>
      <c r="AQ4" s="55" t="str">
        <f>IFERROR(('Harga penutupan Harian'!AF50-'Harga penutupan Harian'!AF49)/'Harga penutupan Harian'!AF49,"")</f>
        <v/>
      </c>
      <c r="AR4" s="55">
        <f>IFERROR(('Harga penutupan Harian'!AG50-'Harga penutupan Harian'!AG49)/'Harga penutupan Harian'!AG49,"")</f>
        <v>2.1551724137931036E-2</v>
      </c>
      <c r="AS4" s="55">
        <f>IFERROR(('Harga penutupan Harian'!AH50-'Harga penutupan Harian'!AH49)/'Harga penutupan Harian'!AH49,"")</f>
        <v>1.9011406844106463E-2</v>
      </c>
      <c r="AT4" s="55">
        <f>IFERROR(('Harga penutupan Harian'!AI50-'Harga penutupan Harian'!AI49)/'Harga penutupan Harian'!AI49,"")</f>
        <v>-7.874015748031496E-3</v>
      </c>
      <c r="AU4" s="55">
        <f>IFERROR(('Harga penutupan Harian'!AJ50-'Harga penutupan Harian'!AJ49)/'Harga penutupan Harian'!AJ49,"")</f>
        <v>1.7937219730941704E-2</v>
      </c>
      <c r="AV4" s="55">
        <f>IFERROR(('Harga penutupan Harian'!AK50-'Harga penutupan Harian'!AK49)/'Harga penutupan Harian'!AK49,"")</f>
        <v>-1.2500000000000001E-2</v>
      </c>
      <c r="AW4" s="55">
        <f>IFERROR(('Harga penutupan Harian'!AL50-'Harga penutupan Harian'!AL49)/'Harga penutupan Harian'!AL49,"")</f>
        <v>2.1126760563380281E-2</v>
      </c>
      <c r="AX4" s="55" t="str">
        <f>IFERROR(('Harga penutupan Harian'!AM50-'Harga penutupan Harian'!AM49)/'Harga penutupan Harian'!AM49,"")</f>
        <v/>
      </c>
      <c r="AY4" s="55">
        <f>IFERROR(('Harga penutupan Harian'!AN50-'Harga penutupan Harian'!AN49)/'Harga penutupan Harian'!AN49,"")</f>
        <v>8.0645161290322578E-3</v>
      </c>
      <c r="AZ4" s="55">
        <f>IFERROR(('Harga penutupan Harian'!AO50-'Harga penutupan Harian'!AO49)/'Harga penutupan Harian'!AO49,"")</f>
        <v>-4.2194092827004216E-3</v>
      </c>
      <c r="BA4" s="55">
        <f>IFERROR(('Harga penutupan Harian'!AP50-'Harga penutupan Harian'!AP49)/'Harga penutupan Harian'!AP49,"")</f>
        <v>-2.2435897435897436E-2</v>
      </c>
      <c r="BB4" s="55">
        <f>IFERROR(('Harga penutupan Harian'!AQ50-'Harga penutupan Harian'!AQ49)/'Harga penutupan Harian'!AQ49,"")</f>
        <v>-1.0256410256410256E-2</v>
      </c>
      <c r="BC4" s="55">
        <f>IFERROR(('Harga penutupan Harian'!AR50-'Harga penutupan Harian'!AR49)/'Harga penutupan Harian'!AR49,"")</f>
        <v>5.6497175141242938E-3</v>
      </c>
      <c r="BD4" s="55">
        <f>IFERROR(('Harga penutupan Harian'!AS50-'Harga penutupan Harian'!AS49)/'Harga penutupan Harian'!AS49,"")</f>
        <v>7.2916666666666668E-3</v>
      </c>
      <c r="BE4" s="56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P6</f>
        <v>2.8368794326241134E-2</v>
      </c>
      <c r="D5" s="26">
        <f t="shared" si="0"/>
        <v>7.9760717846460612E-3</v>
      </c>
      <c r="E5" s="27"/>
      <c r="F5" s="27"/>
      <c r="G5" s="26">
        <f t="shared" ref="G5:G15" si="2">$E$4+$F$4*D5</f>
        <v>1.248260627013497E-2</v>
      </c>
      <c r="H5" s="26">
        <f t="shared" ref="H5:H15" si="3">C5-G5</f>
        <v>1.5886188056106164E-2</v>
      </c>
      <c r="I5" s="28"/>
      <c r="J5" s="28"/>
      <c r="K5" s="28"/>
      <c r="L5" s="28"/>
      <c r="M5" s="37">
        <v>45364</v>
      </c>
      <c r="N5" s="55">
        <f>IFERROR(('Harga penutupan Harian'!B51-'Harga penutupan Harian'!B50)/'Harga penutupan Harian'!B50,"")</f>
        <v>1.2121212121212121E-2</v>
      </c>
      <c r="O5" s="55">
        <f>IFERROR(('Harga penutupan Harian'!D51-'Harga penutupan Harian'!D50)/'Harga penutupan Harian'!D50,"")</f>
        <v>0</v>
      </c>
      <c r="P5" s="55">
        <f>IFERROR(('Harga penutupan Harian'!E51-'Harga penutupan Harian'!E50)/'Harga penutupan Harian'!E50,"")</f>
        <v>1.0752688172043012E-2</v>
      </c>
      <c r="Q5" s="55">
        <f>IFERROR(('Harga penutupan Harian'!F51-'Harga penutupan Harian'!F50)/'Harga penutupan Harian'!F50,"")</f>
        <v>3.5143769968051117E-2</v>
      </c>
      <c r="R5" s="55">
        <f>IFERROR(('Harga penutupan Harian'!G51-'Harga penutupan Harian'!G50)/'Harga penutupan Harian'!G50,"")</f>
        <v>-2.5179856115107913E-2</v>
      </c>
      <c r="S5" s="55">
        <f>IFERROR(('Harga penutupan Harian'!H51-'Harga penutupan Harian'!H50)/'Harga penutupan Harian'!H50,"")</f>
        <v>0</v>
      </c>
      <c r="T5" s="55">
        <f>IFERROR(('Harga penutupan Harian'!I51-'Harga penutupan Harian'!I50)/'Harga penutupan Harian'!I50,"")</f>
        <v>-1.4778325123152709E-2</v>
      </c>
      <c r="U5" s="55">
        <f>IFERROR(('Harga penutupan Harian'!J51-'Harga penutupan Harian'!J50)/'Harga penutupan Harian'!J50,"")</f>
        <v>2.0491803278688523E-2</v>
      </c>
      <c r="V5" s="55">
        <f>IFERROR(('Harga penutupan Harian'!K51-'Harga penutupan Harian'!K50)/'Harga penutupan Harian'!K50,"")</f>
        <v>7.874015748031496E-3</v>
      </c>
      <c r="W5" s="55">
        <f>IFERROR(('Harga penutupan Harian'!L51-'Harga penutupan Harian'!L50)/'Harga penutupan Harian'!L50,"")</f>
        <v>0</v>
      </c>
      <c r="X5" s="55">
        <f>IFERROR(('Harga penutupan Harian'!M51-'Harga penutupan Harian'!M50)/'Harga penutupan Harian'!M50,"")</f>
        <v>2.1052631578947368E-2</v>
      </c>
      <c r="Y5" s="55">
        <f>IFERROR(('Harga penutupan Harian'!N51-'Harga penutupan Harian'!N50)/'Harga penutupan Harian'!N50,"")</f>
        <v>9.6153846153846159E-2</v>
      </c>
      <c r="Z5" s="55">
        <f>IFERROR(('Harga penutupan Harian'!O51-'Harga penutupan Harian'!O50)/'Harga penutupan Harian'!O50,"")</f>
        <v>5.019305019305019E-2</v>
      </c>
      <c r="AA5" s="55">
        <f>IFERROR(('Harga penutupan Harian'!P51-'Harga penutupan Harian'!P50)/'Harga penutupan Harian'!P50,"")</f>
        <v>-1.948051948051948E-2</v>
      </c>
      <c r="AB5" s="55">
        <f>IFERROR(('Harga penutupan Harian'!Q51-'Harga penutupan Harian'!Q50)/'Harga penutupan Harian'!Q50,"")</f>
        <v>-4.830917874396135E-3</v>
      </c>
      <c r="AC5" s="55">
        <f>IFERROR(('Harga penutupan Harian'!R51-'Harga penutupan Harian'!R50)/'Harga penutupan Harian'!R50,"")</f>
        <v>-1.7241379310344827E-2</v>
      </c>
      <c r="AD5" s="55">
        <f>IFERROR(('Harga penutupan Harian'!S51-'Harga penutupan Harian'!S50)/'Harga penutupan Harian'!S50,"")</f>
        <v>7.407407407407407E-2</v>
      </c>
      <c r="AE5" s="55">
        <f>IFERROR(('Harga penutupan Harian'!T51-'Harga penutupan Harian'!T50)/'Harga penutupan Harian'!T50,"")</f>
        <v>4.0650406504065045E-3</v>
      </c>
      <c r="AF5" s="55">
        <f>IFERROR(('Harga penutupan Harian'!U51-'Harga penutupan Harian'!U50)/'Harga penutupan Harian'!U50,"")</f>
        <v>-5.0000000000000001E-3</v>
      </c>
      <c r="AG5" s="55">
        <f>IFERROR(('Harga penutupan Harian'!V51-'Harga penutupan Harian'!V50)/'Harga penutupan Harian'!V50,"")</f>
        <v>-4.2857142857142858E-2</v>
      </c>
      <c r="AH5" s="55">
        <f>IFERROR(('Harga penutupan Harian'!W51-'Harga penutupan Harian'!W50)/'Harga penutupan Harian'!W50,"")</f>
        <v>5.019305019305019E-2</v>
      </c>
      <c r="AI5" s="55">
        <f>IFERROR(('Harga penutupan Harian'!X51-'Harga penutupan Harian'!X50)/'Harga penutupan Harian'!X50,"")</f>
        <v>-4.6403712296983757E-3</v>
      </c>
      <c r="AJ5" s="55">
        <f>IFERROR(('Harga penutupan Harian'!Y51-'Harga penutupan Harian'!Y50)/'Harga penutupan Harian'!Y50,"")</f>
        <v>7.7694235588972427E-2</v>
      </c>
      <c r="AK5" s="55">
        <f>IFERROR(('Harga penutupan Harian'!Z51-'Harga penutupan Harian'!Z50)/'Harga penutupan Harian'!Z50,"")</f>
        <v>-7.874015748031496E-3</v>
      </c>
      <c r="AL5" s="55">
        <f>IFERROR(('Harga penutupan Harian'!AA51-'Harga penutupan Harian'!AA50)/'Harga penutupan Harian'!AA50,"")</f>
        <v>2.1021021021021023E-2</v>
      </c>
      <c r="AM5" s="55">
        <f>IFERROR(('Harga penutupan Harian'!AB51-'Harga penutupan Harian'!AB50)/'Harga penutupan Harian'!AB50,"")</f>
        <v>-2.2922636103151862E-2</v>
      </c>
      <c r="AN5" s="55">
        <f>IFERROR(('Harga penutupan Harian'!AC51-'Harga penutupan Harian'!AC50)/'Harga penutupan Harian'!AC50,"")</f>
        <v>-2.3508137432188065E-2</v>
      </c>
      <c r="AO5" s="55">
        <f>IFERROR(('Harga penutupan Harian'!AD51-'Harga penutupan Harian'!AD50)/'Harga penutupan Harian'!AD50,"")</f>
        <v>-1.0416666666666666E-2</v>
      </c>
      <c r="AP5" s="55">
        <f>IFERROR(('Harga penutupan Harian'!AE51-'Harga penutupan Harian'!AE50)/'Harga penutupan Harian'!AE50,"")</f>
        <v>1.8567639257294429E-2</v>
      </c>
      <c r="AQ5" s="55">
        <f>IFERROR(('Harga penutupan Harian'!AF51-'Harga penutupan Harian'!AF50)/'Harga penutupan Harian'!AF50,"")</f>
        <v>1.8691588785046728E-2</v>
      </c>
      <c r="AR5" s="55">
        <f>IFERROR(('Harga penutupan Harian'!AG51-'Harga penutupan Harian'!AG50)/'Harga penutupan Harian'!AG50,"")</f>
        <v>1.6877637130801686E-2</v>
      </c>
      <c r="AS5" s="55">
        <f>IFERROR(('Harga penutupan Harian'!AH51-'Harga penutupan Harian'!AH50)/'Harga penutupan Harian'!AH50,"")</f>
        <v>-7.462686567164179E-3</v>
      </c>
      <c r="AT5" s="55">
        <f>IFERROR(('Harga penutupan Harian'!AI51-'Harga penutupan Harian'!AI50)/'Harga penutupan Harian'!AI50,"")</f>
        <v>-7.9365079365079361E-3</v>
      </c>
      <c r="AU5" s="55">
        <f>IFERROR(('Harga penutupan Harian'!AJ51-'Harga penutupan Harian'!AJ50)/'Harga penutupan Harian'!AJ50,"")</f>
        <v>2.643171806167401E-2</v>
      </c>
      <c r="AV5" s="55">
        <f>IFERROR(('Harga penutupan Harian'!AK51-'Harga penutupan Harian'!AK50)/'Harga penutupan Harian'!AK50,"")</f>
        <v>1.2658227848101266E-2</v>
      </c>
      <c r="AW5" s="55">
        <f>IFERROR(('Harga penutupan Harian'!AL51-'Harga penutupan Harian'!AL50)/'Harga penutupan Harian'!AL50,"")</f>
        <v>-3.4482758620689655E-2</v>
      </c>
      <c r="AX5" s="55">
        <f>IFERROR(('Harga penutupan Harian'!AM51-'Harga penutupan Harian'!AM50)/'Harga penutupan Harian'!AM50,"")</f>
        <v>-0.02</v>
      </c>
      <c r="AY5" s="55">
        <f>IFERROR(('Harga penutupan Harian'!AN51-'Harga penutupan Harian'!AN50)/'Harga penutupan Harian'!AN50,"")</f>
        <v>-8.0000000000000002E-3</v>
      </c>
      <c r="AZ5" s="55">
        <f>IFERROR(('Harga penutupan Harian'!AO51-'Harga penutupan Harian'!AO50)/'Harga penutupan Harian'!AO50,"")</f>
        <v>-2.5423728813559324E-2</v>
      </c>
      <c r="BA5" s="55">
        <f>IFERROR(('Harga penutupan Harian'!AP51-'Harga penutupan Harian'!AP50)/'Harga penutupan Harian'!AP50,"")</f>
        <v>1.6393442622950821E-2</v>
      </c>
      <c r="BB5" s="55">
        <f>IFERROR(('Harga penutupan Harian'!AQ51-'Harga penutupan Harian'!AQ50)/'Harga penutupan Harian'!AQ50,"")</f>
        <v>1.0362694300518135E-2</v>
      </c>
      <c r="BC5" s="55">
        <f>IFERROR(('Harga penutupan Harian'!AR51-'Harga penutupan Harian'!AR50)/'Harga penutupan Harian'!AR50,"")</f>
        <v>-1.6853932584269662E-2</v>
      </c>
      <c r="BD5" s="55">
        <f>IFERROR(('Harga penutupan Harian'!AS51-'Harga penutupan Harian'!AS50)/'Harga penutupan Harian'!AS50,"")</f>
        <v>-2.688728024819028E-2</v>
      </c>
      <c r="BE5" s="56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-6.8965517241379309E-3</v>
      </c>
      <c r="D6" s="26">
        <f t="shared" si="0"/>
        <v>-1.3847675568743818E-2</v>
      </c>
      <c r="E6" s="27"/>
      <c r="F6" s="27"/>
      <c r="G6" s="26">
        <f t="shared" si="2"/>
        <v>-8.6621353814547129E-3</v>
      </c>
      <c r="H6" s="26">
        <f t="shared" si="3"/>
        <v>1.765583657316782E-3</v>
      </c>
      <c r="I6" s="28"/>
      <c r="J6" s="28"/>
      <c r="K6" s="28"/>
      <c r="L6" s="28"/>
      <c r="M6" s="37">
        <v>45365</v>
      </c>
      <c r="N6" s="55">
        <f>IFERROR(('Harga penutupan Harian'!B52-'Harga penutupan Harian'!B51)/'Harga penutupan Harian'!B51,"")</f>
        <v>5.9880239520958087E-3</v>
      </c>
      <c r="O6" s="55">
        <f>IFERROR(('Harga penutupan Harian'!D52-'Harga penutupan Harian'!D51)/'Harga penutupan Harian'!D51,"")</f>
        <v>0</v>
      </c>
      <c r="P6" s="55">
        <f>IFERROR(('Harga penutupan Harian'!E52-'Harga penutupan Harian'!E51)/'Harga penutupan Harian'!E51,"")</f>
        <v>2.8368794326241134E-2</v>
      </c>
      <c r="Q6" s="55">
        <f>IFERROR(('Harga penutupan Harian'!F52-'Harga penutupan Harian'!F51)/'Harga penutupan Harian'!F51,"")</f>
        <v>1.5432098765432098E-2</v>
      </c>
      <c r="R6" s="55">
        <f>IFERROR(('Harga penutupan Harian'!G52-'Harga penutupan Harian'!G51)/'Harga penutupan Harian'!G51,"")</f>
        <v>1.107011070110701E-2</v>
      </c>
      <c r="S6" s="55">
        <f>IFERROR(('Harga penutupan Harian'!H52-'Harga penutupan Harian'!H51)/'Harga penutupan Harian'!H51,"")</f>
        <v>2.4271844660194174E-2</v>
      </c>
      <c r="T6" s="55">
        <f>IFERROR(('Harga penutupan Harian'!I52-'Harga penutupan Harian'!I51)/'Harga penutupan Harian'!I51,"")</f>
        <v>3.2500000000000001E-2</v>
      </c>
      <c r="U6" s="55">
        <f>IFERROR(('Harga penutupan Harian'!J52-'Harga penutupan Harian'!J51)/'Harga penutupan Harian'!J51,"")</f>
        <v>-1.2048192771084338E-2</v>
      </c>
      <c r="V6" s="55">
        <f>IFERROR(('Harga penutupan Harian'!K52-'Harga penutupan Harian'!K51)/'Harga penutupan Harian'!K51,"")</f>
        <v>-3.90625E-2</v>
      </c>
      <c r="W6" s="55">
        <f>IFERROR(('Harga penutupan Harian'!L52-'Harga penutupan Harian'!L51)/'Harga penutupan Harian'!L51,"")</f>
        <v>3.2608695652173912E-2</v>
      </c>
      <c r="X6" s="55">
        <f>IFERROR(('Harga penutupan Harian'!M52-'Harga penutupan Harian'!M51)/'Harga penutupan Harian'!M51,"")</f>
        <v>1.7182130584192441E-2</v>
      </c>
      <c r="Y6" s="55">
        <f>IFERROR(('Harga penutupan Harian'!N52-'Harga penutupan Harian'!N51)/'Harga penutupan Harian'!N51,"")</f>
        <v>-4.912280701754386E-2</v>
      </c>
      <c r="Z6" s="55">
        <f>IFERROR(('Harga penutupan Harian'!O52-'Harga penutupan Harian'!O51)/'Harga penutupan Harian'!O51,"")</f>
        <v>1.4705882352941176E-2</v>
      </c>
      <c r="AA6" s="55">
        <f>IFERROR(('Harga penutupan Harian'!P52-'Harga penutupan Harian'!P51)/'Harga penutupan Harian'!P51,"")</f>
        <v>-6.6225165562913907E-3</v>
      </c>
      <c r="AB6" s="55">
        <f>IFERROR(('Harga penutupan Harian'!Q52-'Harga penutupan Harian'!Q51)/'Harga penutupan Harian'!Q51,"")</f>
        <v>1.9417475728155338E-2</v>
      </c>
      <c r="AC6" s="55">
        <f>IFERROR(('Harga penutupan Harian'!R52-'Harga penutupan Harian'!R51)/'Harga penutupan Harian'!R51,"")</f>
        <v>-8.771929824561403E-3</v>
      </c>
      <c r="AD6" s="55">
        <f>IFERROR(('Harga penutupan Harian'!S52-'Harga penutupan Harian'!S51)/'Harga penutupan Harian'!S51,"")</f>
        <v>-2.5862068965517241E-2</v>
      </c>
      <c r="AE6" s="55">
        <f>IFERROR(('Harga penutupan Harian'!T52-'Harga penutupan Harian'!T51)/'Harga penutupan Harian'!T51,"")</f>
        <v>-1.2145748987854251E-2</v>
      </c>
      <c r="AF6" s="55">
        <f>IFERROR(('Harga penutupan Harian'!U52-'Harga penutupan Harian'!U51)/'Harga penutupan Harian'!U51,"")</f>
        <v>1.2562814070351759E-3</v>
      </c>
      <c r="AG6" s="55">
        <f>IFERROR(('Harga penutupan Harian'!V52-'Harga penutupan Harian'!V51)/'Harga penutupan Harian'!V51,"")</f>
        <v>4.4776119402985072E-2</v>
      </c>
      <c r="AH6" s="55">
        <f>IFERROR(('Harga penutupan Harian'!W52-'Harga penutupan Harian'!W51)/'Harga penutupan Harian'!W51,"")</f>
        <v>1.4705882352941176E-2</v>
      </c>
      <c r="AI6" s="55">
        <f>IFERROR(('Harga penutupan Harian'!X52-'Harga penutupan Harian'!X51)/'Harga penutupan Harian'!X51,"")</f>
        <v>1.6317016317016316E-2</v>
      </c>
      <c r="AJ6" s="55">
        <f>IFERROR(('Harga penutupan Harian'!Y52-'Harga penutupan Harian'!Y51)/'Harga penutupan Harian'!Y51,"")</f>
        <v>-1.1627906976744186E-2</v>
      </c>
      <c r="AK6" s="55">
        <f>IFERROR(('Harga penutupan Harian'!Z52-'Harga penutupan Harian'!Z51)/'Harga penutupan Harian'!Z51,"")</f>
        <v>1.984126984126984E-2</v>
      </c>
      <c r="AL6" s="55">
        <f>IFERROR(('Harga penutupan Harian'!AA52-'Harga penutupan Harian'!AA51)/'Harga penutupan Harian'!AA51,"")</f>
        <v>1.1764705882352941E-2</v>
      </c>
      <c r="AM6" s="55">
        <f>IFERROR(('Harga penutupan Harian'!AB52-'Harga penutupan Harian'!AB51)/'Harga penutupan Harian'!AB51,"")</f>
        <v>2.0527859237536656E-2</v>
      </c>
      <c r="AN6" s="55">
        <f>IFERROR(('Harga penutupan Harian'!AC52-'Harga penutupan Harian'!AC51)/'Harga penutupan Harian'!AC51,"")</f>
        <v>1.4814814814814815E-2</v>
      </c>
      <c r="AO6" s="55">
        <f>IFERROR(('Harga penutupan Harian'!AD52-'Harga penutupan Harian'!AD51)/'Harga penutupan Harian'!AD51,"")</f>
        <v>7.0175438596491229E-3</v>
      </c>
      <c r="AP6" s="55">
        <f>IFERROR(('Harga penutupan Harian'!AE52-'Harga penutupan Harian'!AE51)/'Harga penutupan Harian'!AE51,"")</f>
        <v>7.8125E-3</v>
      </c>
      <c r="AQ6" s="55">
        <f>IFERROR(('Harga penutupan Harian'!AF52-'Harga penutupan Harian'!AF51)/'Harga penutupan Harian'!AF51,"")</f>
        <v>-2.7522935779816515E-2</v>
      </c>
      <c r="AR6" s="55">
        <f>IFERROR(('Harga penutupan Harian'!AG52-'Harga penutupan Harian'!AG51)/'Harga penutupan Harian'!AG51,"")</f>
        <v>-1.2448132780082987E-2</v>
      </c>
      <c r="AS6" s="55">
        <f>IFERROR(('Harga penutupan Harian'!AH52-'Harga penutupan Harian'!AH51)/'Harga penutupan Harian'!AH51,"")</f>
        <v>9.0225563909774431E-2</v>
      </c>
      <c r="AT6" s="55">
        <f>IFERROR(('Harga penutupan Harian'!AI52-'Harga penutupan Harian'!AI51)/'Harga penutupan Harian'!AI51,"")</f>
        <v>-8.0000000000000002E-3</v>
      </c>
      <c r="AU6" s="55">
        <f>IFERROR(('Harga penutupan Harian'!AJ52-'Harga penutupan Harian'!AJ51)/'Harga penutupan Harian'!AJ51,"")</f>
        <v>2.575107296137339E-2</v>
      </c>
      <c r="AV6" s="55">
        <f>IFERROR(('Harga penutupan Harian'!AK52-'Harga penutupan Harian'!AK51)/'Harga penutupan Harian'!AK51,"")</f>
        <v>-1.2500000000000001E-2</v>
      </c>
      <c r="AW6" s="55">
        <f>IFERROR(('Harga penutupan Harian'!AL52-'Harga penutupan Harian'!AL51)/'Harga penutupan Harian'!AL51,"")</f>
        <v>2.8571428571428571E-2</v>
      </c>
      <c r="AX6" s="55">
        <f>IFERROR(('Harga penutupan Harian'!AM52-'Harga penutupan Harian'!AM51)/'Harga penutupan Harian'!AM51,"")</f>
        <v>0</v>
      </c>
      <c r="AY6" s="55">
        <f>IFERROR(('Harga penutupan Harian'!AN52-'Harga penutupan Harian'!AN51)/'Harga penutupan Harian'!AN51,"")</f>
        <v>-8.0645161290322578E-3</v>
      </c>
      <c r="AZ6" s="55">
        <f>IFERROR(('Harga penutupan Harian'!AO52-'Harga penutupan Harian'!AO51)/'Harga penutupan Harian'!AO51,"")</f>
        <v>8.6956521739130436E-3</v>
      </c>
      <c r="BA6" s="55">
        <f>IFERROR(('Harga penutupan Harian'!AP52-'Harga penutupan Harian'!AP51)/'Harga penutupan Harian'!AP51,"")</f>
        <v>-6.4516129032258064E-3</v>
      </c>
      <c r="BB6" s="55">
        <f>IFERROR(('Harga penutupan Harian'!AQ52-'Harga penutupan Harian'!AQ51)/'Harga penutupan Harian'!AQ51,"")</f>
        <v>1.5384615384615385E-2</v>
      </c>
      <c r="BC6" s="55">
        <f>IFERROR(('Harga penutupan Harian'!AR52-'Harga penutupan Harian'!AR51)/'Harga penutupan Harian'!AR51,"")</f>
        <v>2.8571428571428571E-2</v>
      </c>
      <c r="BD6" s="55">
        <f>IFERROR(('Harga penutupan Harian'!AS52-'Harga penutupan Harian'!AS51)/'Harga penutupan Harian'!AS51,"")</f>
        <v>2.5504782146652496E-2</v>
      </c>
      <c r="BE6" s="56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-3.472222222222222E-3</v>
      </c>
      <c r="D7" s="26">
        <f t="shared" si="0"/>
        <v>-4.0120361083249749E-3</v>
      </c>
      <c r="E7" s="27"/>
      <c r="F7" s="27"/>
      <c r="G7" s="26">
        <f t="shared" si="2"/>
        <v>8.674862733906055E-4</v>
      </c>
      <c r="H7" s="26">
        <f t="shared" si="3"/>
        <v>-4.339708495612828E-3</v>
      </c>
      <c r="I7" s="28"/>
      <c r="J7" s="28"/>
      <c r="K7" s="28"/>
      <c r="L7" s="28"/>
      <c r="M7" s="37">
        <v>45366</v>
      </c>
      <c r="N7" s="55">
        <f>IFERROR(('Harga penutupan Harian'!B53-'Harga penutupan Harian'!B52)/'Harga penutupan Harian'!B52,"")</f>
        <v>-5.9523809523809521E-3</v>
      </c>
      <c r="O7" s="55">
        <f>IFERROR(('Harga penutupan Harian'!D53-'Harga penutupan Harian'!D52)/'Harga penutupan Harian'!D52,"")</f>
        <v>0</v>
      </c>
      <c r="P7" s="55">
        <f>IFERROR(('Harga penutupan Harian'!E53-'Harga penutupan Harian'!E52)/'Harga penutupan Harian'!E52,"")</f>
        <v>-6.8965517241379309E-3</v>
      </c>
      <c r="Q7" s="55">
        <f>IFERROR(('Harga penutupan Harian'!F53-'Harga penutupan Harian'!F52)/'Harga penutupan Harian'!F52,"")</f>
        <v>-1.82370820668693E-2</v>
      </c>
      <c r="R7" s="55">
        <f>IFERROR(('Harga penutupan Harian'!G53-'Harga penutupan Harian'!G52)/'Harga penutupan Harian'!G52,"")</f>
        <v>-1.4598540145985401E-2</v>
      </c>
      <c r="S7" s="55">
        <f>IFERROR(('Harga penutupan Harian'!H53-'Harga penutupan Harian'!H52)/'Harga penutupan Harian'!H52,"")</f>
        <v>-1.8957345971563982E-2</v>
      </c>
      <c r="T7" s="55">
        <f>IFERROR(('Harga penutupan Harian'!I53-'Harga penutupan Harian'!I52)/'Harga penutupan Harian'!I52,"")</f>
        <v>-1.6949152542372881E-2</v>
      </c>
      <c r="U7" s="55">
        <f>IFERROR(('Harga penutupan Harian'!J53-'Harga penutupan Harian'!J52)/'Harga penutupan Harian'!J52,"")</f>
        <v>-5.6910569105691054E-2</v>
      </c>
      <c r="V7" s="55">
        <f>IFERROR(('Harga penutupan Harian'!K53-'Harga penutupan Harian'!K52)/'Harga penutupan Harian'!K52,"")</f>
        <v>-2.8455284552845527E-2</v>
      </c>
      <c r="W7" s="55">
        <f>IFERROR(('Harga penutupan Harian'!L53-'Harga penutupan Harian'!L52)/'Harga penutupan Harian'!L52,"")</f>
        <v>-2.1052631578947368E-2</v>
      </c>
      <c r="X7" s="55">
        <f>IFERROR(('Harga penutupan Harian'!M53-'Harga penutupan Harian'!M52)/'Harga penutupan Harian'!M52,"")</f>
        <v>0</v>
      </c>
      <c r="Y7" s="55">
        <f>IFERROR(('Harga penutupan Harian'!N53-'Harga penutupan Harian'!N52)/'Harga penutupan Harian'!N52,"")</f>
        <v>-1.4760147601476014E-2</v>
      </c>
      <c r="Z7" s="55">
        <f>IFERROR(('Harga penutupan Harian'!O53-'Harga penutupan Harian'!O52)/'Harga penutupan Harian'!O52,"")</f>
        <v>2.1739130434782608E-2</v>
      </c>
      <c r="AA7" s="55">
        <f>IFERROR(('Harga penutupan Harian'!P53-'Harga penutupan Harian'!P52)/'Harga penutupan Harian'!P52,"")</f>
        <v>-0.02</v>
      </c>
      <c r="AB7" s="55">
        <f>IFERROR(('Harga penutupan Harian'!Q53-'Harga penutupan Harian'!Q52)/'Harga penutupan Harian'!Q52,"")</f>
        <v>-4.7619047619047623E-3</v>
      </c>
      <c r="AC7" s="55">
        <f>IFERROR(('Harga penutupan Harian'!R53-'Harga penutupan Harian'!R52)/'Harga penutupan Harian'!R52,"")</f>
        <v>-8.4070796460176997E-2</v>
      </c>
      <c r="AD7" s="55">
        <f>IFERROR(('Harga penutupan Harian'!S53-'Harga penutupan Harian'!S52)/'Harga penutupan Harian'!S52,"")</f>
        <v>-8.8495575221238937E-3</v>
      </c>
      <c r="AE7" s="55">
        <f>IFERROR(('Harga penutupan Harian'!T53-'Harga penutupan Harian'!T52)/'Harga penutupan Harian'!T52,"")</f>
        <v>-1.6393442622950821E-2</v>
      </c>
      <c r="AF7" s="55">
        <f>IFERROR(('Harga penutupan Harian'!U53-'Harga penutupan Harian'!U52)/'Harga penutupan Harian'!U52,"")</f>
        <v>-2.1329987452948559E-2</v>
      </c>
      <c r="AG7" s="55">
        <f>IFERROR(('Harga penutupan Harian'!V53-'Harga penutupan Harian'!V52)/'Harga penutupan Harian'!V52,"")</f>
        <v>1.4285714285714285E-2</v>
      </c>
      <c r="AH7" s="55">
        <f>IFERROR(('Harga penutupan Harian'!W53-'Harga penutupan Harian'!W52)/'Harga penutupan Harian'!W52,"")</f>
        <v>2.1739130434782608E-2</v>
      </c>
      <c r="AI7" s="55">
        <f>IFERROR(('Harga penutupan Harian'!X53-'Harga penutupan Harian'!X52)/'Harga penutupan Harian'!X52,"")</f>
        <v>-1.6055045871559634E-2</v>
      </c>
      <c r="AJ7" s="55">
        <f>IFERROR(('Harga penutupan Harian'!Y53-'Harga penutupan Harian'!Y52)/'Harga penutupan Harian'!Y52,"")</f>
        <v>-9.4117647058823521E-3</v>
      </c>
      <c r="AK7" s="55">
        <f>IFERROR(('Harga penutupan Harian'!Z53-'Harga penutupan Harian'!Z52)/'Harga penutupan Harian'!Z52,"")</f>
        <v>0</v>
      </c>
      <c r="AL7" s="55">
        <f>IFERROR(('Harga penutupan Harian'!AA53-'Harga penutupan Harian'!AA52)/'Harga penutupan Harian'!AA52,"")</f>
        <v>-5.8139534883720929E-3</v>
      </c>
      <c r="AM7" s="55">
        <f>IFERROR(('Harga penutupan Harian'!AB53-'Harga penutupan Harian'!AB52)/'Harga penutupan Harian'!AB52,"")</f>
        <v>-8.6206896551724137E-3</v>
      </c>
      <c r="AN7" s="55">
        <f>IFERROR(('Harga penutupan Harian'!AC53-'Harga penutupan Harian'!AC52)/'Harga penutupan Harian'!AC52,"")</f>
        <v>-1.0948905109489052E-2</v>
      </c>
      <c r="AO7" s="55">
        <f>IFERROR(('Harga penutupan Harian'!AD53-'Harga penutupan Harian'!AD52)/'Harga penutupan Harian'!AD52,"")</f>
        <v>-3.4843205574912892E-3</v>
      </c>
      <c r="AP7" s="55">
        <f>IFERROR(('Harga penutupan Harian'!AE53-'Harga penutupan Harian'!AE52)/'Harga penutupan Harian'!AE52,"")</f>
        <v>-2.5839793281653748E-3</v>
      </c>
      <c r="AQ7" s="55">
        <f>IFERROR(('Harga penutupan Harian'!AF53-'Harga penutupan Harian'!AF52)/'Harga penutupan Harian'!AF52,"")</f>
        <v>-3.7735849056603772E-2</v>
      </c>
      <c r="AR7" s="55">
        <f>IFERROR(('Harga penutupan Harian'!AG53-'Harga penutupan Harian'!AG52)/'Harga penutupan Harian'!AG52,"")</f>
        <v>-3.7815126050420166E-2</v>
      </c>
      <c r="AS7" s="55">
        <f>IFERROR(('Harga penutupan Harian'!AH53-'Harga penutupan Harian'!AH52)/'Harga penutupan Harian'!AH52,"")</f>
        <v>-1.7241379310344827E-2</v>
      </c>
      <c r="AT7" s="55">
        <f>IFERROR(('Harga penutupan Harian'!AI53-'Harga penutupan Harian'!AI52)/'Harga penutupan Harian'!AI52,"")</f>
        <v>-1.6129032258064516E-2</v>
      </c>
      <c r="AU7" s="55">
        <f>IFERROR(('Harga penutupan Harian'!AJ53-'Harga penutupan Harian'!AJ52)/'Harga penutupan Harian'!AJ52,"")</f>
        <v>3.3472803347280332E-2</v>
      </c>
      <c r="AV7" s="55">
        <f>IFERROR(('Harga penutupan Harian'!AK53-'Harga penutupan Harian'!AK52)/'Harga penutupan Harian'!AK52,"")</f>
        <v>-4.2194092827004216E-3</v>
      </c>
      <c r="AW7" s="55">
        <f>IFERROR(('Harga penutupan Harian'!AL53-'Harga penutupan Harian'!AL52)/'Harga penutupan Harian'!AL52,"")</f>
        <v>-1.3888888888888888E-2</v>
      </c>
      <c r="AX7" s="55">
        <f>IFERROR(('Harga penutupan Harian'!AM53-'Harga penutupan Harian'!AM52)/'Harga penutupan Harian'!AM52,"")</f>
        <v>-4.7619047619047616E-2</v>
      </c>
      <c r="AY7" s="55">
        <f>IFERROR(('Harga penutupan Harian'!AN53-'Harga penutupan Harian'!AN52)/'Harga penutupan Harian'!AN52,"")</f>
        <v>-1.6260162601626018E-2</v>
      </c>
      <c r="AZ7" s="55">
        <f>IFERROR(('Harga penutupan Harian'!AO53-'Harga penutupan Harian'!AO52)/'Harga penutupan Harian'!AO52,"")</f>
        <v>8.6206896551724137E-3</v>
      </c>
      <c r="BA7" s="55">
        <f>IFERROR(('Harga penutupan Harian'!AP53-'Harga penutupan Harian'!AP52)/'Harga penutupan Harian'!AP52,"")</f>
        <v>6.4935064935064939E-3</v>
      </c>
      <c r="BB7" s="55">
        <f>IFERROR(('Harga penutupan Harian'!AQ53-'Harga penutupan Harian'!AQ52)/'Harga penutupan Harian'!AQ52,"")</f>
        <v>2.5252525252525255E-3</v>
      </c>
      <c r="BC7" s="55">
        <f>IFERROR(('Harga penutupan Harian'!AR53-'Harga penutupan Harian'!AR52)/'Harga penutupan Harian'!AR52,"")</f>
        <v>-3.888888888888889E-2</v>
      </c>
      <c r="BD7" s="55">
        <f>IFERROR(('Harga penutupan Harian'!AS53-'Harga penutupan Harian'!AS52)/'Harga penutupan Harian'!AS52,"")</f>
        <v>2.0725388601036268E-3</v>
      </c>
      <c r="BE7" s="56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6.9686411149825784E-3</v>
      </c>
      <c r="D8" s="26">
        <f t="shared" si="0"/>
        <v>4.0281973816717019E-3</v>
      </c>
      <c r="E8" s="27"/>
      <c r="F8" s="27"/>
      <c r="G8" s="26">
        <f t="shared" si="2"/>
        <v>8.6575627076300992E-3</v>
      </c>
      <c r="H8" s="26">
        <f t="shared" si="3"/>
        <v>-1.6889215926475208E-3</v>
      </c>
      <c r="I8" s="28"/>
      <c r="J8" s="28"/>
      <c r="K8" s="28"/>
      <c r="L8" s="28"/>
      <c r="M8" s="37">
        <v>45369</v>
      </c>
      <c r="N8" s="55">
        <f>IFERROR(('Harga penutupan Harian'!B54-'Harga penutupan Harian'!B53)/'Harga penutupan Harian'!B53,"")</f>
        <v>-1.1976047904191617E-2</v>
      </c>
      <c r="O8" s="55">
        <f>IFERROR(('Harga penutupan Harian'!D54-'Harga penutupan Harian'!D53)/'Harga penutupan Harian'!D53,"")</f>
        <v>2.8571428571428571E-3</v>
      </c>
      <c r="P8" s="55">
        <f>IFERROR(('Harga penutupan Harian'!E54-'Harga penutupan Harian'!E53)/'Harga penutupan Harian'!E53,"")</f>
        <v>-3.472222222222222E-3</v>
      </c>
      <c r="Q8" s="55">
        <f>IFERROR(('Harga penutupan Harian'!F54-'Harga penutupan Harian'!F53)/'Harga penutupan Harian'!F53,"")</f>
        <v>2.4767801857585141E-2</v>
      </c>
      <c r="R8" s="55">
        <f>IFERROR(('Harga penutupan Harian'!G54-'Harga penutupan Harian'!G53)/'Harga penutupan Harian'!G53,"")</f>
        <v>7.4074074074074077E-3</v>
      </c>
      <c r="S8" s="55">
        <f>IFERROR(('Harga penutupan Harian'!H54-'Harga penutupan Harian'!H53)/'Harga penutupan Harian'!H53,"")</f>
        <v>-4.830917874396135E-3</v>
      </c>
      <c r="T8" s="55">
        <f>IFERROR(('Harga penutupan Harian'!I54-'Harga penutupan Harian'!I53)/'Harga penutupan Harian'!I53,"")</f>
        <v>0</v>
      </c>
      <c r="U8" s="55">
        <f>IFERROR(('Harga penutupan Harian'!J54-'Harga penutupan Harian'!J53)/'Harga penutupan Harian'!J53,"")</f>
        <v>0</v>
      </c>
      <c r="V8" s="55">
        <f>IFERROR(('Harga penutupan Harian'!K54-'Harga penutupan Harian'!K53)/'Harga penutupan Harian'!K53,"")</f>
        <v>4.1841004184100415E-3</v>
      </c>
      <c r="W8" s="55">
        <f>IFERROR(('Harga penutupan Harian'!L54-'Harga penutupan Harian'!L53)/'Harga penutupan Harian'!L53,"")</f>
        <v>-2.1505376344086023E-2</v>
      </c>
      <c r="X8" s="55">
        <f>IFERROR(('Harga penutupan Harian'!M54-'Harga penutupan Harian'!M53)/'Harga penutupan Harian'!M53,"")</f>
        <v>-3.0405405405405407E-2</v>
      </c>
      <c r="Y8" s="55">
        <f>IFERROR(('Harga penutupan Harian'!N54-'Harga penutupan Harian'!N53)/'Harga penutupan Harian'!N53,"")</f>
        <v>-1.1235955056179775E-2</v>
      </c>
      <c r="Z8" s="55">
        <f>IFERROR(('Harga penutupan Harian'!O54-'Harga penutupan Harian'!O53)/'Harga penutupan Harian'!O53,"")</f>
        <v>2.1276595744680851E-2</v>
      </c>
      <c r="AA8" s="55">
        <f>IFERROR(('Harga penutupan Harian'!P54-'Harga penutupan Harian'!P53)/'Harga penutupan Harian'!P53,"")</f>
        <v>-2.0408163265306121E-2</v>
      </c>
      <c r="AB8" s="55">
        <f>IFERROR(('Harga penutupan Harian'!Q54-'Harga penutupan Harian'!Q53)/'Harga penutupan Harian'!Q53,"")</f>
        <v>-1.4354066985645933E-2</v>
      </c>
      <c r="AC8" s="55">
        <f>IFERROR(('Harga penutupan Harian'!R54-'Harga penutupan Harian'!R53)/'Harga penutupan Harian'!R53,"")</f>
        <v>8.2125603864734303E-2</v>
      </c>
      <c r="AD8" s="55">
        <f>IFERROR(('Harga penutupan Harian'!S54-'Harga penutupan Harian'!S53)/'Harga penutupan Harian'!S53,"")</f>
        <v>1.7857142857142856E-2</v>
      </c>
      <c r="AE8" s="55">
        <f>IFERROR(('Harga penutupan Harian'!T54-'Harga penutupan Harian'!T53)/'Harga penutupan Harian'!T53,"")</f>
        <v>4.1666666666666666E-3</v>
      </c>
      <c r="AF8" s="55">
        <f>IFERROR(('Harga penutupan Harian'!U54-'Harga penutupan Harian'!U53)/'Harga penutupan Harian'!U53,"")</f>
        <v>1.282051282051282E-2</v>
      </c>
      <c r="AG8" s="55">
        <f>IFERROR(('Harga penutupan Harian'!V54-'Harga penutupan Harian'!V53)/'Harga penutupan Harian'!V53,"")</f>
        <v>2.8169014084507043E-2</v>
      </c>
      <c r="AH8" s="55">
        <f>IFERROR(('Harga penutupan Harian'!W54-'Harga penutupan Harian'!W53)/'Harga penutupan Harian'!W53,"")</f>
        <v>2.1276595744680851E-2</v>
      </c>
      <c r="AI8" s="55">
        <f>IFERROR(('Harga penutupan Harian'!X54-'Harga penutupan Harian'!X53)/'Harga penutupan Harian'!X53,"")</f>
        <v>1.1655011655011656E-2</v>
      </c>
      <c r="AJ8" s="55">
        <f>IFERROR(('Harga penutupan Harian'!Y54-'Harga penutupan Harian'!Y53)/'Harga penutupan Harian'!Y53,"")</f>
        <v>2.3752969121140144E-3</v>
      </c>
      <c r="AK8" s="55">
        <f>IFERROR(('Harga penutupan Harian'!Z54-'Harga penutupan Harian'!Z53)/'Harga penutupan Harian'!Z53,"")</f>
        <v>3.8910505836575876E-3</v>
      </c>
      <c r="AL8" s="55">
        <f>IFERROR(('Harga penutupan Harian'!AA54-'Harga penutupan Harian'!AA53)/'Harga penutupan Harian'!AA53,"")</f>
        <v>7.0175438596491224E-2</v>
      </c>
      <c r="AM8" s="55">
        <f>IFERROR(('Harga penutupan Harian'!AB54-'Harga penutupan Harian'!AB53)/'Harga penutupan Harian'!AB53,"")</f>
        <v>0</v>
      </c>
      <c r="AN8" s="55">
        <f>IFERROR(('Harga penutupan Harian'!AC54-'Harga penutupan Harian'!AC53)/'Harga penutupan Harian'!AC53,"")</f>
        <v>1.014760147601476E-2</v>
      </c>
      <c r="AO8" s="55">
        <f>IFERROR(('Harga penutupan Harian'!AD54-'Harga penutupan Harian'!AD53)/'Harga penutupan Harian'!AD53,"")</f>
        <v>-1.048951048951049E-2</v>
      </c>
      <c r="AP8" s="55">
        <f>IFERROR(('Harga penutupan Harian'!AE54-'Harga penutupan Harian'!AE53)/'Harga penutupan Harian'!AE53,"")</f>
        <v>-1.2953367875647668E-2</v>
      </c>
      <c r="AQ8" s="55">
        <f>IFERROR(('Harga penutupan Harian'!AF54-'Harga penutupan Harian'!AF53)/'Harga penutupan Harian'!AF53,"")</f>
        <v>0</v>
      </c>
      <c r="AR8" s="55">
        <f>IFERROR(('Harga penutupan Harian'!AG54-'Harga penutupan Harian'!AG53)/'Harga penutupan Harian'!AG53,"")</f>
        <v>-4.3668122270742356E-3</v>
      </c>
      <c r="AS8" s="55">
        <f>IFERROR(('Harga penutupan Harian'!AH54-'Harga penutupan Harian'!AH53)/'Harga penutupan Harian'!AH53,"")</f>
        <v>4.2105263157894736E-2</v>
      </c>
      <c r="AT8" s="55">
        <f>IFERROR(('Harga penutupan Harian'!AI54-'Harga penutupan Harian'!AI53)/'Harga penutupan Harian'!AI53,"")</f>
        <v>1.6393442622950821E-2</v>
      </c>
      <c r="AU8" s="55">
        <f>IFERROR(('Harga penutupan Harian'!AJ54-'Harga penutupan Harian'!AJ53)/'Harga penutupan Harian'!AJ53,"")</f>
        <v>4.048582995951417E-3</v>
      </c>
      <c r="AV8" s="55">
        <f>IFERROR(('Harga penutupan Harian'!AK54-'Harga penutupan Harian'!AK53)/'Harga penutupan Harian'!AK53,"")</f>
        <v>0</v>
      </c>
      <c r="AW8" s="55">
        <f>IFERROR(('Harga penutupan Harian'!AL54-'Harga penutupan Harian'!AL53)/'Harga penutupan Harian'!AL53,"")</f>
        <v>3.5211267605633804E-3</v>
      </c>
      <c r="AX8" s="55">
        <f>IFERROR(('Harga penutupan Harian'!AM54-'Harga penutupan Harian'!AM53)/'Harga penutupan Harian'!AM53,"")</f>
        <v>-7.1428571428571426E-3</v>
      </c>
      <c r="AY8" s="55">
        <f>IFERROR(('Harga penutupan Harian'!AN54-'Harga penutupan Harian'!AN53)/'Harga penutupan Harian'!AN53,"")</f>
        <v>-8.2644628099173556E-3</v>
      </c>
      <c r="AZ8" s="55">
        <f>IFERROR(('Harga penutupan Harian'!AO54-'Harga penutupan Harian'!AO53)/'Harga penutupan Harian'!AO53,"")</f>
        <v>-2.564102564102564E-2</v>
      </c>
      <c r="BA8" s="55">
        <f>IFERROR(('Harga penutupan Harian'!AP54-'Harga penutupan Harian'!AP53)/'Harga penutupan Harian'!AP53,"")</f>
        <v>-1.2903225806451613E-2</v>
      </c>
      <c r="BB8" s="55">
        <f>IFERROR(('Harga penutupan Harian'!AQ54-'Harga penutupan Harian'!AQ53)/'Harga penutupan Harian'!AQ53,"")</f>
        <v>-1.2594458438287154E-2</v>
      </c>
      <c r="BC8" s="55">
        <f>IFERROR(('Harga penutupan Harian'!AR54-'Harga penutupan Harian'!AR53)/'Harga penutupan Harian'!AR53,"")</f>
        <v>0</v>
      </c>
      <c r="BD8" s="55">
        <f>IFERROR(('Harga penutupan Harian'!AS54-'Harga penutupan Harian'!AS53)/'Harga penutupan Harian'!AS53,"")</f>
        <v>4.1365046535677356E-3</v>
      </c>
      <c r="BE8" s="56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3.4602076124567475E-3</v>
      </c>
      <c r="D9" s="26">
        <f t="shared" si="0"/>
        <v>-5.0150451354062184E-3</v>
      </c>
      <c r="E9" s="27"/>
      <c r="F9" s="27"/>
      <c r="G9" s="26">
        <f t="shared" si="2"/>
        <v>-1.0431597525258768E-4</v>
      </c>
      <c r="H9" s="26">
        <f t="shared" si="3"/>
        <v>3.5645235877093352E-3</v>
      </c>
      <c r="I9" s="28"/>
      <c r="J9" s="28"/>
      <c r="K9" s="28"/>
      <c r="L9" s="28"/>
      <c r="M9" s="37">
        <v>45370</v>
      </c>
      <c r="N9" s="55">
        <f>IFERROR(('Harga penutupan Harian'!B55-'Harga penutupan Harian'!B54)/'Harga penutupan Harian'!B54,"")</f>
        <v>2.4242424242424242E-2</v>
      </c>
      <c r="O9" s="55">
        <f>IFERROR(('Harga penutupan Harian'!D55-'Harga penutupan Harian'!D54)/'Harga penutupan Harian'!D54,"")</f>
        <v>1.7094017094017096E-2</v>
      </c>
      <c r="P9" s="55">
        <f>IFERROR(('Harga penutupan Harian'!E55-'Harga penutupan Harian'!E54)/'Harga penutupan Harian'!E54,"")</f>
        <v>6.9686411149825784E-3</v>
      </c>
      <c r="Q9" s="55">
        <f>IFERROR(('Harga penutupan Harian'!F55-'Harga penutupan Harian'!F54)/'Harga penutupan Harian'!F54,"")</f>
        <v>3.0211480362537764E-3</v>
      </c>
      <c r="R9" s="55">
        <f>IFERROR(('Harga penutupan Harian'!G55-'Harga penutupan Harian'!G54)/'Harga penutupan Harian'!G54,"")</f>
        <v>-1.8382352941176471E-2</v>
      </c>
      <c r="S9" s="55">
        <f>IFERROR(('Harga penutupan Harian'!H55-'Harga penutupan Harian'!H54)/'Harga penutupan Harian'!H54,"")</f>
        <v>1.4563106796116505E-2</v>
      </c>
      <c r="T9" s="55">
        <f>IFERROR(('Harga penutupan Harian'!I55-'Harga penutupan Harian'!I54)/'Harga penutupan Harian'!I54,"")</f>
        <v>2.4630541871921183E-3</v>
      </c>
      <c r="U9" s="55">
        <f>IFERROR(('Harga penutupan Harian'!J55-'Harga penutupan Harian'!J54)/'Harga penutupan Harian'!J54,"")</f>
        <v>8.6206896551724137E-3</v>
      </c>
      <c r="V9" s="55">
        <f>IFERROR(('Harga penutupan Harian'!K55-'Harga penutupan Harian'!K54)/'Harga penutupan Harian'!K54,"")</f>
        <v>0</v>
      </c>
      <c r="W9" s="55">
        <f>IFERROR(('Harga penutupan Harian'!L55-'Harga penutupan Harian'!L54)/'Harga penutupan Harian'!L54,"")</f>
        <v>-1.4652014652014652E-2</v>
      </c>
      <c r="X9" s="55">
        <f>IFERROR(('Harga penutupan Harian'!M55-'Harga penutupan Harian'!M54)/'Harga penutupan Harian'!M54,"")</f>
        <v>1.3937282229965157E-2</v>
      </c>
      <c r="Y9" s="55">
        <f>IFERROR(('Harga penutupan Harian'!N55-'Harga penutupan Harian'!N54)/'Harga penutupan Harian'!N54,"")</f>
        <v>7.575757575757576E-3</v>
      </c>
      <c r="Z9" s="55">
        <f>IFERROR(('Harga penutupan Harian'!O55-'Harga penutupan Harian'!O54)/'Harga penutupan Harian'!O54,"")</f>
        <v>-3.125E-2</v>
      </c>
      <c r="AA9" s="55">
        <f>IFERROR(('Harga penutupan Harian'!P55-'Harga penutupan Harian'!P54)/'Harga penutupan Harian'!P54,"")</f>
        <v>-1.3888888888888888E-2</v>
      </c>
      <c r="AB9" s="55">
        <f>IFERROR(('Harga penutupan Harian'!Q55-'Harga penutupan Harian'!Q54)/'Harga penutupan Harian'!Q54,"")</f>
        <v>3.3980582524271843E-2</v>
      </c>
      <c r="AC9" s="55">
        <f>IFERROR(('Harga penutupan Harian'!R55-'Harga penutupan Harian'!R54)/'Harga penutupan Harian'!R54,"")</f>
        <v>-2.6785714285714284E-2</v>
      </c>
      <c r="AD9" s="55">
        <f>IFERROR(('Harga penutupan Harian'!S55-'Harga penutupan Harian'!S54)/'Harga penutupan Harian'!S54,"")</f>
        <v>5.2631578947368418E-2</v>
      </c>
      <c r="AE9" s="55">
        <f>IFERROR(('Harga penutupan Harian'!T55-'Harga penutupan Harian'!T54)/'Harga penutupan Harian'!T54,"")</f>
        <v>2.4896265560165973E-2</v>
      </c>
      <c r="AF9" s="55">
        <f>IFERROR(('Harga penutupan Harian'!U55-'Harga penutupan Harian'!U54)/'Harga penutupan Harian'!U54,"")</f>
        <v>-7.5949367088607592E-3</v>
      </c>
      <c r="AG9" s="55">
        <f>IFERROR(('Harga penutupan Harian'!V55-'Harga penutupan Harian'!V54)/'Harga penutupan Harian'!V54,"")</f>
        <v>-1.3698630136986301E-2</v>
      </c>
      <c r="AH9" s="55">
        <f>IFERROR(('Harga penutupan Harian'!W55-'Harga penutupan Harian'!W54)/'Harga penutupan Harian'!W54,"")</f>
        <v>-3.125E-2</v>
      </c>
      <c r="AI9" s="55">
        <f>IFERROR(('Harga penutupan Harian'!X55-'Harga penutupan Harian'!X54)/'Harga penutupan Harian'!X54,"")</f>
        <v>1.3824884792626729E-2</v>
      </c>
      <c r="AJ9" s="55">
        <f>IFERROR(('Harga penutupan Harian'!Y55-'Harga penutupan Harian'!Y54)/'Harga penutupan Harian'!Y54,"")</f>
        <v>-9.4786729857819912E-3</v>
      </c>
      <c r="AK9" s="55">
        <f>IFERROR(('Harga penutupan Harian'!Z55-'Harga penutupan Harian'!Z54)/'Harga penutupan Harian'!Z54,"")</f>
        <v>-3.875968992248062E-3</v>
      </c>
      <c r="AL9" s="55">
        <f>IFERROR(('Harga penutupan Harian'!AA55-'Harga penutupan Harian'!AA54)/'Harga penutupan Harian'!AA54,"")</f>
        <v>0</v>
      </c>
      <c r="AM9" s="55">
        <f>IFERROR(('Harga penutupan Harian'!AB55-'Harga penutupan Harian'!AB54)/'Harga penutupan Harian'!AB54,"")</f>
        <v>-8.6956521739130436E-3</v>
      </c>
      <c r="AN9" s="55">
        <f>IFERROR(('Harga penutupan Harian'!AC55-'Harga penutupan Harian'!AC54)/'Harga penutupan Harian'!AC54,"")</f>
        <v>-5.4794520547945206E-3</v>
      </c>
      <c r="AO9" s="55">
        <f>IFERROR(('Harga penutupan Harian'!AD55-'Harga penutupan Harian'!AD54)/'Harga penutupan Harian'!AD54,"")</f>
        <v>0</v>
      </c>
      <c r="AP9" s="55">
        <f>IFERROR(('Harga penutupan Harian'!AE55-'Harga penutupan Harian'!AE54)/'Harga penutupan Harian'!AE54,"")</f>
        <v>-4.1994750656167978E-2</v>
      </c>
      <c r="AQ9" s="55">
        <f>IFERROR(('Harga penutupan Harian'!AF55-'Harga penutupan Harian'!AF54)/'Harga penutupan Harian'!AF54,"")</f>
        <v>-3.5294117647058823E-2</v>
      </c>
      <c r="AR9" s="55">
        <f>IFERROR(('Harga penutupan Harian'!AG55-'Harga penutupan Harian'!AG54)/'Harga penutupan Harian'!AG54,"")</f>
        <v>-1.3157894736842105E-2</v>
      </c>
      <c r="AS9" s="55">
        <f>IFERROR(('Harga penutupan Harian'!AH55-'Harga penutupan Harian'!AH54)/'Harga penutupan Harian'!AH54,"")</f>
        <v>-3.3670033670033669E-2</v>
      </c>
      <c r="AT9" s="55">
        <f>IFERROR(('Harga penutupan Harian'!AI55-'Harga penutupan Harian'!AI54)/'Harga penutupan Harian'!AI54,"")</f>
        <v>-8.0645161290322578E-3</v>
      </c>
      <c r="AU9" s="55">
        <f>IFERROR(('Harga penutupan Harian'!AJ55-'Harga penutupan Harian'!AJ54)/'Harga penutupan Harian'!AJ54,"")</f>
        <v>3.2258064516129031E-2</v>
      </c>
      <c r="AV9" s="55">
        <f>IFERROR(('Harga penutupan Harian'!AK55-'Harga penutupan Harian'!AK54)/'Harga penutupan Harian'!AK54,"")</f>
        <v>0</v>
      </c>
      <c r="AW9" s="55">
        <f>IFERROR(('Harga penutupan Harian'!AL55-'Harga penutupan Harian'!AL54)/'Harga penutupan Harian'!AL54,"")</f>
        <v>2.8070175438596492E-2</v>
      </c>
      <c r="AX9" s="55">
        <f>IFERROR(('Harga penutupan Harian'!AM55-'Harga penutupan Harian'!AM54)/'Harga penutupan Harian'!AM54,"")</f>
        <v>0</v>
      </c>
      <c r="AY9" s="55">
        <f>IFERROR(('Harga penutupan Harian'!AN55-'Harga penutupan Harian'!AN54)/'Harga penutupan Harian'!AN54,"")</f>
        <v>8.3333333333333332E-3</v>
      </c>
      <c r="AZ9" s="55">
        <f>IFERROR(('Harga penutupan Harian'!AO55-'Harga penutupan Harian'!AO54)/'Harga penutupan Harian'!AO54,"")</f>
        <v>-8.771929824561403E-3</v>
      </c>
      <c r="BA9" s="55">
        <f>IFERROR(('Harga penutupan Harian'!AP55-'Harga penutupan Harian'!AP54)/'Harga penutupan Harian'!AP54,"")</f>
        <v>-5.2287581699346407E-2</v>
      </c>
      <c r="BB9" s="55">
        <f>IFERROR(('Harga penutupan Harian'!AQ55-'Harga penutupan Harian'!AQ54)/'Harga penutupan Harian'!AQ54,"")</f>
        <v>5.1020408163265302E-3</v>
      </c>
      <c r="BC9" s="55">
        <f>IFERROR(('Harga penutupan Harian'!AR55-'Harga penutupan Harian'!AR54)/'Harga penutupan Harian'!AR54,"")</f>
        <v>-1.1560693641618497E-2</v>
      </c>
      <c r="BD9" s="55">
        <f>IFERROR(('Harga penutupan Harian'!AS55-'Harga penutupan Harian'!AS54)/'Harga penutupan Harian'!AS54,"")</f>
        <v>4.1194644696189494E-3</v>
      </c>
      <c r="BE9" s="56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6.7080961588852801E-3</v>
      </c>
      <c r="H10" s="26">
        <f t="shared" si="3"/>
        <v>-6.7080961588852801E-3</v>
      </c>
      <c r="I10" s="28"/>
      <c r="J10" s="28"/>
      <c r="K10" s="28"/>
      <c r="L10" s="28"/>
      <c r="M10" s="39">
        <v>45371</v>
      </c>
      <c r="N10" s="55">
        <f>IFERROR(('Harga penutupan Harian'!B56-'Harga penutupan Harian'!B55)/'Harga penutupan Harian'!B55,"")</f>
        <v>0.10059171597633136</v>
      </c>
      <c r="O10" s="55">
        <f>IFERROR(('Harga penutupan Harian'!D56-'Harga penutupan Harian'!D55)/'Harga penutupan Harian'!D55,"")</f>
        <v>5.6022408963585435E-3</v>
      </c>
      <c r="P10" s="55">
        <f>IFERROR(('Harga penutupan Harian'!E56-'Harga penutupan Harian'!E55)/'Harga penutupan Harian'!E55,"")</f>
        <v>3.4602076124567475E-3</v>
      </c>
      <c r="Q10" s="55">
        <f>IFERROR(('Harga penutupan Harian'!F56-'Harga penutupan Harian'!F55)/'Harga penutupan Harian'!F55,"")</f>
        <v>0</v>
      </c>
      <c r="R10" s="55">
        <f>IFERROR(('Harga penutupan Harian'!G56-'Harga penutupan Harian'!G55)/'Harga penutupan Harian'!G55,"")</f>
        <v>-3.7453183520599252E-2</v>
      </c>
      <c r="S10" s="55">
        <f>IFERROR(('Harga penutupan Harian'!H56-'Harga penutupan Harian'!H55)/'Harga penutupan Harian'!H55,"")</f>
        <v>9.5693779904306216E-3</v>
      </c>
      <c r="T10" s="55">
        <f>IFERROR(('Harga penutupan Harian'!I56-'Harga penutupan Harian'!I55)/'Harga penutupan Harian'!I55,"")</f>
        <v>-4.9140049140049139E-3</v>
      </c>
      <c r="U10" s="55">
        <f>IFERROR(('Harga penutupan Harian'!J56-'Harga penutupan Harian'!J55)/'Harga penutupan Harian'!J55,"")</f>
        <v>4.2735042735042739E-3</v>
      </c>
      <c r="V10" s="55">
        <f>IFERROR(('Harga penutupan Harian'!K56-'Harga penutupan Harian'!K55)/'Harga penutupan Harian'!K55,"")</f>
        <v>1.6666666666666666E-2</v>
      </c>
      <c r="W10" s="55">
        <f>IFERROR(('Harga penutupan Harian'!L56-'Harga penutupan Harian'!L55)/'Harga penutupan Harian'!L55,"")</f>
        <v>1.4869888475836431E-2</v>
      </c>
      <c r="X10" s="55">
        <f>IFERROR(('Harga penutupan Harian'!M56-'Harga penutupan Harian'!M55)/'Harga penutupan Harian'!M55,"")</f>
        <v>-3.0927835051546393E-2</v>
      </c>
      <c r="Y10" s="55">
        <f>IFERROR(('Harga penutupan Harian'!N56-'Harga penutupan Harian'!N55)/'Harga penutupan Harian'!N55,"")</f>
        <v>0</v>
      </c>
      <c r="Z10" s="55">
        <f>IFERROR(('Harga penutupan Harian'!O56-'Harga penutupan Harian'!O55)/'Harga penutupan Harian'!O55,"")</f>
        <v>-2.1505376344086023E-2</v>
      </c>
      <c r="AA10" s="55">
        <f>IFERROR(('Harga penutupan Harian'!P56-'Harga penutupan Harian'!P55)/'Harga penutupan Harian'!P55,"")</f>
        <v>-4.2253521126760563E-2</v>
      </c>
      <c r="AB10" s="55">
        <f>IFERROR(('Harga penutupan Harian'!Q56-'Harga penutupan Harian'!Q55)/'Harga penutupan Harian'!Q55,"")</f>
        <v>-4.6948356807511738E-3</v>
      </c>
      <c r="AC10" s="55">
        <f>IFERROR(('Harga penutupan Harian'!R56-'Harga penutupan Harian'!R55)/'Harga penutupan Harian'!R55,"")</f>
        <v>-4.5871559633027525E-3</v>
      </c>
      <c r="AD10" s="55">
        <f>IFERROR(('Harga penutupan Harian'!S56-'Harga penutupan Harian'!S55)/'Harga penutupan Harian'!S55,"")</f>
        <v>8.3333333333333332E-3</v>
      </c>
      <c r="AE10" s="55">
        <f>IFERROR(('Harga penutupan Harian'!T56-'Harga penutupan Harian'!T55)/'Harga penutupan Harian'!T55,"")</f>
        <v>-1.2145748987854251E-2</v>
      </c>
      <c r="AF10" s="55">
        <f>IFERROR(('Harga penutupan Harian'!U56-'Harga penutupan Harian'!U55)/'Harga penutupan Harian'!U55,"")</f>
        <v>5.1020408163265302E-3</v>
      </c>
      <c r="AG10" s="55">
        <f>IFERROR(('Harga penutupan Harian'!V56-'Harga penutupan Harian'!V55)/'Harga penutupan Harian'!V55,"")</f>
        <v>-9.7222222222222224E-2</v>
      </c>
      <c r="AH10" s="55">
        <f>IFERROR(('Harga penutupan Harian'!W56-'Harga penutupan Harian'!W55)/'Harga penutupan Harian'!W55,"")</f>
        <v>-2.1505376344086023E-2</v>
      </c>
      <c r="AI10" s="55">
        <f>IFERROR(('Harga penutupan Harian'!X56-'Harga penutupan Harian'!X55)/'Harga penutupan Harian'!X55,"")</f>
        <v>2.0454545454545454E-2</v>
      </c>
      <c r="AJ10" s="55">
        <f>IFERROR(('Harga penutupan Harian'!Y56-'Harga penutupan Harian'!Y55)/'Harga penutupan Harian'!Y55,"")</f>
        <v>-1.6746411483253589E-2</v>
      </c>
      <c r="AK10" s="55">
        <f>IFERROR(('Harga penutupan Harian'!Z56-'Harga penutupan Harian'!Z55)/'Harga penutupan Harian'!Z55,"")</f>
        <v>7.7821011673151752E-3</v>
      </c>
      <c r="AL10" s="55">
        <f>IFERROR(('Harga penutupan Harian'!AA56-'Harga penutupan Harian'!AA55)/'Harga penutupan Harian'!AA55,"")</f>
        <v>5.4644808743169399E-3</v>
      </c>
      <c r="AM10" s="55">
        <f>IFERROR(('Harga penutupan Harian'!AB56-'Harga penutupan Harian'!AB55)/'Harga penutupan Harian'!AB55,"")</f>
        <v>0</v>
      </c>
      <c r="AN10" s="55">
        <f>IFERROR(('Harga penutupan Harian'!AC56-'Harga penutupan Harian'!AC55)/'Harga penutupan Harian'!AC55,"")</f>
        <v>1.4692378328741965E-2</v>
      </c>
      <c r="AO10" s="55">
        <f>IFERROR(('Harga penutupan Harian'!AD56-'Harga penutupan Harian'!AD55)/'Harga penutupan Harian'!AD55,"")</f>
        <v>4.5936395759717315E-2</v>
      </c>
      <c r="AP10" s="55">
        <f>IFERROR(('Harga penutupan Harian'!AE56-'Harga penutupan Harian'!AE55)/'Harga penutupan Harian'!AE55,"")</f>
        <v>-5.4794520547945206E-3</v>
      </c>
      <c r="AQ10" s="55">
        <f>IFERROR(('Harga penutupan Harian'!AF56-'Harga penutupan Harian'!AF55)/'Harga penutupan Harian'!AF55,"")</f>
        <v>-2.4390243902439025E-2</v>
      </c>
      <c r="AR10" s="55">
        <f>IFERROR(('Harga penutupan Harian'!AG56-'Harga penutupan Harian'!AG55)/'Harga penutupan Harian'!AG55,"")</f>
        <v>4.4444444444444444E-3</v>
      </c>
      <c r="AS10" s="55">
        <f>IFERROR(('Harga penutupan Harian'!AH56-'Harga penutupan Harian'!AH55)/'Harga penutupan Harian'!AH55,"")</f>
        <v>-3.4843205574912892E-3</v>
      </c>
      <c r="AT10" s="55">
        <f>IFERROR(('Harga penutupan Harian'!AI56-'Harga penutupan Harian'!AI55)/'Harga penutupan Harian'!AI55,"")</f>
        <v>0</v>
      </c>
      <c r="AU10" s="55">
        <f>IFERROR(('Harga penutupan Harian'!AJ56-'Harga penutupan Harian'!AJ55)/'Harga penutupan Harian'!AJ55,"")</f>
        <v>3.90625E-3</v>
      </c>
      <c r="AV10" s="55">
        <f>IFERROR(('Harga penutupan Harian'!AK56-'Harga penutupan Harian'!AK55)/'Harga penutupan Harian'!AK55,"")</f>
        <v>4.2372881355932203E-3</v>
      </c>
      <c r="AW10" s="55">
        <f>IFERROR(('Harga penutupan Harian'!AL56-'Harga penutupan Harian'!AL55)/'Harga penutupan Harian'!AL55,"")</f>
        <v>-1.3651877133105802E-2</v>
      </c>
      <c r="AX10" s="55">
        <f>IFERROR(('Harga penutupan Harian'!AM56-'Harga penutupan Harian'!AM55)/'Harga penutupan Harian'!AM55,"")</f>
        <v>-0.20863309352517986</v>
      </c>
      <c r="AY10" s="55">
        <f>IFERROR(('Harga penutupan Harian'!AN56-'Harga penutupan Harian'!AN55)/'Harga penutupan Harian'!AN55,"")</f>
        <v>4.1322314049586778E-2</v>
      </c>
      <c r="AZ10" s="55">
        <f>IFERROR(('Harga penutupan Harian'!AO56-'Harga penutupan Harian'!AO55)/'Harga penutupan Harian'!AO55,"")</f>
        <v>1.3274336283185841E-2</v>
      </c>
      <c r="BA10" s="55">
        <f>IFERROR(('Harga penutupan Harian'!AP56-'Harga penutupan Harian'!AP55)/'Harga penutupan Harian'!AP55,"")</f>
        <v>0</v>
      </c>
      <c r="BB10" s="55">
        <f>IFERROR(('Harga penutupan Harian'!AQ56-'Harga penutupan Harian'!AQ55)/'Harga penutupan Harian'!AQ55,"")</f>
        <v>-2.5380710659898475E-3</v>
      </c>
      <c r="BC10" s="55">
        <f>IFERROR(('Harga penutupan Harian'!AR56-'Harga penutupan Harian'!AR55)/'Harga penutupan Harian'!AR55,"")</f>
        <v>-5.8479532163742687E-3</v>
      </c>
      <c r="BD10" s="55">
        <f>IFERROR(('Harga penutupan Harian'!AS56-'Harga penutupan Harian'!AS55)/'Harga penutupan Harian'!AS55,"")</f>
        <v>7.1794871794871795E-3</v>
      </c>
      <c r="BE10" s="56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0</v>
      </c>
      <c r="D11" s="26">
        <f t="shared" si="0"/>
        <v>2.012072434607646E-3</v>
      </c>
      <c r="E11" s="27"/>
      <c r="F11" s="27"/>
      <c r="G11" s="26">
        <f t="shared" si="2"/>
        <v>6.7041657747989184E-3</v>
      </c>
      <c r="H11" s="26">
        <f t="shared" si="3"/>
        <v>-6.7041657747989184E-3</v>
      </c>
      <c r="I11" s="28"/>
      <c r="J11" s="28"/>
      <c r="K11" s="28"/>
      <c r="L11" s="28"/>
      <c r="M11" s="37">
        <v>45372</v>
      </c>
      <c r="N11" s="55">
        <f>IFERROR(('Harga penutupan Harian'!B57-'Harga penutupan Harian'!B56)/'Harga penutupan Harian'!B56,"")</f>
        <v>-1.0752688172043012E-2</v>
      </c>
      <c r="O11" s="55">
        <f>IFERROR(('Harga penutupan Harian'!D57-'Harga penutupan Harian'!D56)/'Harga penutupan Harian'!D56,"")</f>
        <v>-1.1142061281337047E-2</v>
      </c>
      <c r="P11" s="55">
        <f>IFERROR(('Harga penutupan Harian'!E57-'Harga penutupan Harian'!E56)/'Harga penutupan Harian'!E56,"")</f>
        <v>0</v>
      </c>
      <c r="Q11" s="55">
        <f>IFERROR(('Harga penutupan Harian'!F57-'Harga penutupan Harian'!F56)/'Harga penutupan Harian'!F56,"")</f>
        <v>2.4096385542168676E-2</v>
      </c>
      <c r="R11" s="55">
        <f>IFERROR(('Harga penutupan Harian'!G57-'Harga penutupan Harian'!G56)/'Harga penutupan Harian'!G56,"")</f>
        <v>4.2801556420233464E-2</v>
      </c>
      <c r="S11" s="55">
        <f>IFERROR(('Harga penutupan Harian'!H57-'Harga penutupan Harian'!H56)/'Harga penutupan Harian'!H56,"")</f>
        <v>1.4218009478672985E-2</v>
      </c>
      <c r="T11" s="55">
        <f>IFERROR(('Harga penutupan Harian'!I57-'Harga penutupan Harian'!I56)/'Harga penutupan Harian'!I56,"")</f>
        <v>0</v>
      </c>
      <c r="U11" s="55">
        <f>IFERROR(('Harga penutupan Harian'!J57-'Harga penutupan Harian'!J56)/'Harga penutupan Harian'!J56,"")</f>
        <v>-1.276595744680851E-2</v>
      </c>
      <c r="V11" s="55">
        <f>IFERROR(('Harga penutupan Harian'!K57-'Harga penutupan Harian'!K56)/'Harga penutupan Harian'!K56,"")</f>
        <v>0</v>
      </c>
      <c r="W11" s="55">
        <f>IFERROR(('Harga penutupan Harian'!L57-'Harga penutupan Harian'!L56)/'Harga penutupan Harian'!L56,"")</f>
        <v>4.3956043956043959E-2</v>
      </c>
      <c r="X11" s="55">
        <f>IFERROR(('Harga penutupan Harian'!M57-'Harga penutupan Harian'!M56)/'Harga penutupan Harian'!M56,"")</f>
        <v>0</v>
      </c>
      <c r="Y11" s="55">
        <f>IFERROR(('Harga penutupan Harian'!N57-'Harga penutupan Harian'!N56)/'Harga penutupan Harian'!N56,"")</f>
        <v>7.5187969924812026E-3</v>
      </c>
      <c r="Z11" s="55">
        <f>IFERROR(('Harga penutupan Harian'!O57-'Harga penutupan Harian'!O56)/'Harga penutupan Harian'!O56,"")</f>
        <v>1.8315018315018316E-2</v>
      </c>
      <c r="AA11" s="55">
        <f>IFERROR(('Harga penutupan Harian'!P57-'Harga penutupan Harian'!P56)/'Harga penutupan Harian'!P56,"")</f>
        <v>5.1470588235294115E-2</v>
      </c>
      <c r="AB11" s="55">
        <f>IFERROR(('Harga penutupan Harian'!Q57-'Harga penutupan Harian'!Q56)/'Harga penutupan Harian'!Q56,"")</f>
        <v>-4.7169811320754715E-3</v>
      </c>
      <c r="AC11" s="55">
        <f>IFERROR(('Harga penutupan Harian'!R57-'Harga penutupan Harian'!R56)/'Harga penutupan Harian'!R56,"")</f>
        <v>-4.608294930875576E-3</v>
      </c>
      <c r="AD11" s="55">
        <f>IFERROR(('Harga penutupan Harian'!S57-'Harga penutupan Harian'!S56)/'Harga penutupan Harian'!S56,"")</f>
        <v>4.9586776859504134E-2</v>
      </c>
      <c r="AE11" s="55">
        <f>IFERROR(('Harga penutupan Harian'!T57-'Harga penutupan Harian'!T56)/'Harga penutupan Harian'!T56,"")</f>
        <v>-1.6393442622950821E-2</v>
      </c>
      <c r="AF11" s="55">
        <f>IFERROR(('Harga penutupan Harian'!U57-'Harga penutupan Harian'!U56)/'Harga penutupan Harian'!U56,"")</f>
        <v>1.5228426395939087E-2</v>
      </c>
      <c r="AG11" s="55">
        <f>IFERROR(('Harga penutupan Harian'!V57-'Harga penutupan Harian'!V56)/'Harga penutupan Harian'!V56,"")</f>
        <v>3.0769230769230771E-2</v>
      </c>
      <c r="AH11" s="55">
        <f>IFERROR(('Harga penutupan Harian'!W57-'Harga penutupan Harian'!W56)/'Harga penutupan Harian'!W56,"")</f>
        <v>1.8315018315018316E-2</v>
      </c>
      <c r="AI11" s="55">
        <f>IFERROR(('Harga penutupan Harian'!X57-'Harga penutupan Harian'!X56)/'Harga penutupan Harian'!X56,"")</f>
        <v>-2.4498886414253896E-2</v>
      </c>
      <c r="AJ11" s="55">
        <f>IFERROR(('Harga penutupan Harian'!Y57-'Harga penutupan Harian'!Y56)/'Harga penutupan Harian'!Y56,"")</f>
        <v>3.6496350364963501E-2</v>
      </c>
      <c r="AK11" s="55">
        <f>IFERROR(('Harga penutupan Harian'!Z57-'Harga penutupan Harian'!Z56)/'Harga penutupan Harian'!Z56,"")</f>
        <v>-3.8610038610038611E-3</v>
      </c>
      <c r="AL11" s="55">
        <f>IFERROR(('Harga penutupan Harian'!AA57-'Harga penutupan Harian'!AA56)/'Harga penutupan Harian'!AA56,"")</f>
        <v>-5.434782608695652E-3</v>
      </c>
      <c r="AM11" s="55">
        <f>IFERROR(('Harga penutupan Harian'!AB57-'Harga penutupan Harian'!AB56)/'Harga penutupan Harian'!AB56,"")</f>
        <v>2.9239766081871343E-3</v>
      </c>
      <c r="AN11" s="55">
        <f>IFERROR(('Harga penutupan Harian'!AC57-'Harga penutupan Harian'!AC56)/'Harga penutupan Harian'!AC56,"")</f>
        <v>4.5248868778280547E-3</v>
      </c>
      <c r="AO11" s="55">
        <f>IFERROR(('Harga penutupan Harian'!AD57-'Harga penutupan Harian'!AD56)/'Harga penutupan Harian'!AD56,"")</f>
        <v>-1.3513513513513514E-2</v>
      </c>
      <c r="AP11" s="55">
        <f>IFERROR(('Harga penutupan Harian'!AE57-'Harga penutupan Harian'!AE56)/'Harga penutupan Harian'!AE56,"")</f>
        <v>-5.5096418732782371E-3</v>
      </c>
      <c r="AQ11" s="55">
        <f>IFERROR(('Harga penutupan Harian'!AF57-'Harga penutupan Harian'!AF56)/'Harga penutupan Harian'!AF56,"")</f>
        <v>4.1666666666666666E-3</v>
      </c>
      <c r="AR11" s="55">
        <f>IFERROR(('Harga penutupan Harian'!AG57-'Harga penutupan Harian'!AG56)/'Harga penutupan Harian'!AG56,"")</f>
        <v>6.1946902654867256E-2</v>
      </c>
      <c r="AS11" s="55">
        <f>IFERROR(('Harga penutupan Harian'!AH57-'Harga penutupan Harian'!AH56)/'Harga penutupan Harian'!AH56,"")</f>
        <v>0</v>
      </c>
      <c r="AT11" s="55">
        <f>IFERROR(('Harga penutupan Harian'!AI57-'Harga penutupan Harian'!AI56)/'Harga penutupan Harian'!AI56,"")</f>
        <v>0</v>
      </c>
      <c r="AU11" s="55">
        <f>IFERROR(('Harga penutupan Harian'!AJ57-'Harga penutupan Harian'!AJ56)/'Harga penutupan Harian'!AJ56,"")</f>
        <v>3.8910505836575876E-2</v>
      </c>
      <c r="AV11" s="55">
        <f>IFERROR(('Harga penutupan Harian'!AK57-'Harga penutupan Harian'!AK56)/'Harga penutupan Harian'!AK56,"")</f>
        <v>1.2658227848101266E-2</v>
      </c>
      <c r="AW11" s="55">
        <f>IFERROR(('Harga penutupan Harian'!AL57-'Harga penutupan Harian'!AL56)/'Harga penutupan Harian'!AL56,"")</f>
        <v>2.0761245674740483E-2</v>
      </c>
      <c r="AX11" s="55">
        <f>IFERROR(('Harga penutupan Harian'!AM57-'Harga penutupan Harian'!AM56)/'Harga penutupan Harian'!AM56,"")</f>
        <v>9.0909090909090905E-3</v>
      </c>
      <c r="AY11" s="55">
        <f>IFERROR(('Harga penutupan Harian'!AN57-'Harga penutupan Harian'!AN56)/'Harga penutupan Harian'!AN56,"")</f>
        <v>7.9365079365079361E-3</v>
      </c>
      <c r="AZ11" s="55">
        <f>IFERROR(('Harga penutupan Harian'!AO57-'Harga penutupan Harian'!AO56)/'Harga penutupan Harian'!AO56,"")</f>
        <v>4.3668122270742356E-3</v>
      </c>
      <c r="BA11" s="55">
        <f>IFERROR(('Harga penutupan Harian'!AP57-'Harga penutupan Harian'!AP56)/'Harga penutupan Harian'!AP56,"")</f>
        <v>6.8965517241379309E-3</v>
      </c>
      <c r="BB11" s="55">
        <f>IFERROR(('Harga penutupan Harian'!AQ57-'Harga penutupan Harian'!AQ56)/'Harga penutupan Harian'!AQ56,"")</f>
        <v>-1.0178117048346057E-2</v>
      </c>
      <c r="BC11" s="55">
        <f>IFERROR(('Harga penutupan Harian'!AR57-'Harga penutupan Harian'!AR56)/'Harga penutupan Harian'!AR56,"")</f>
        <v>5.8823529411764705E-3</v>
      </c>
      <c r="BD11" s="55">
        <f>IFERROR(('Harga penutupan Harian'!AS57-'Harga penutupan Harian'!AS56)/'Harga penutupan Harian'!AS56,"")</f>
        <v>9.1649694501018328E-3</v>
      </c>
      <c r="BE11" s="56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9.6185850365239373E-3</v>
      </c>
      <c r="H12" s="26">
        <f t="shared" si="3"/>
        <v>-9.6185850365239373E-3</v>
      </c>
      <c r="I12" s="28"/>
      <c r="J12" s="28"/>
      <c r="K12" s="28"/>
      <c r="L12" s="28"/>
      <c r="M12" s="37">
        <v>45373</v>
      </c>
      <c r="N12" s="55">
        <f>IFERROR(('Harga penutupan Harian'!B58-'Harga penutupan Harian'!B57)/'Harga penutupan Harian'!B57,"")</f>
        <v>-5.434782608695652E-3</v>
      </c>
      <c r="O12" s="55">
        <f>IFERROR(('Harga penutupan Harian'!D58-'Harga penutupan Harian'!D57)/'Harga penutupan Harian'!D57,"")</f>
        <v>-4.2253521126760563E-2</v>
      </c>
      <c r="P12" s="55">
        <f>IFERROR(('Harga penutupan Harian'!E58-'Harga penutupan Harian'!E57)/'Harga penutupan Harian'!E57,"")</f>
        <v>0</v>
      </c>
      <c r="Q12" s="55">
        <f>IFERROR(('Harga penutupan Harian'!F58-'Harga penutupan Harian'!F57)/'Harga penutupan Harian'!F57,"")</f>
        <v>-1.7647058823529412E-2</v>
      </c>
      <c r="R12" s="55">
        <f>IFERROR(('Harga penutupan Harian'!G58-'Harga penutupan Harian'!G57)/'Harga penutupan Harian'!G57,"")</f>
        <v>7.462686567164179E-3</v>
      </c>
      <c r="S12" s="55">
        <f>IFERROR(('Harga penutupan Harian'!H58-'Harga penutupan Harian'!H57)/'Harga penutupan Harian'!H57,"")</f>
        <v>4.6728971962616819E-3</v>
      </c>
      <c r="T12" s="55">
        <f>IFERROR(('Harga penutupan Harian'!I58-'Harga penutupan Harian'!I57)/'Harga penutupan Harian'!I57,"")</f>
        <v>-2.4691358024691358E-3</v>
      </c>
      <c r="U12" s="55">
        <f>IFERROR(('Harga penutupan Harian'!J58-'Harga penutupan Harian'!J57)/'Harga penutupan Harian'!J57,"")</f>
        <v>8.6206896551724137E-3</v>
      </c>
      <c r="V12" s="55">
        <f>IFERROR(('Harga penutupan Harian'!K58-'Harga penutupan Harian'!K57)/'Harga penutupan Harian'!K57,"")</f>
        <v>4.0983606557377051E-3</v>
      </c>
      <c r="W12" s="55">
        <f>IFERROR(('Harga penutupan Harian'!L58-'Harga penutupan Harian'!L57)/'Harga penutupan Harian'!L57,"")</f>
        <v>9.4736842105263161E-2</v>
      </c>
      <c r="X12" s="55">
        <f>IFERROR(('Harga penutupan Harian'!M58-'Harga penutupan Harian'!M57)/'Harga penutupan Harian'!M57,"")</f>
        <v>0</v>
      </c>
      <c r="Y12" s="55">
        <f>IFERROR(('Harga penutupan Harian'!N58-'Harga penutupan Harian'!N57)/'Harga penutupan Harian'!N57,"")</f>
        <v>-1.8656716417910446E-2</v>
      </c>
      <c r="Z12" s="55">
        <f>IFERROR(('Harga penutupan Harian'!O58-'Harga penutupan Harian'!O57)/'Harga penutupan Harian'!O57,"")</f>
        <v>-3.5971223021582736E-3</v>
      </c>
      <c r="AA12" s="55">
        <f>IFERROR(('Harga penutupan Harian'!P58-'Harga penutupan Harian'!P57)/'Harga penutupan Harian'!P57,"")</f>
        <v>4.8951048951048952E-2</v>
      </c>
      <c r="AB12" s="55">
        <f>IFERROR(('Harga penutupan Harian'!Q58-'Harga penutupan Harian'!Q57)/'Harga penutupan Harian'!Q57,"")</f>
        <v>4.7393364928909956E-3</v>
      </c>
      <c r="AC12" s="55">
        <f>IFERROR(('Harga penutupan Harian'!R58-'Harga penutupan Harian'!R57)/'Harga penutupan Harian'!R57,"")</f>
        <v>2.7777777777777776E-2</v>
      </c>
      <c r="AD12" s="55">
        <f>IFERROR(('Harga penutupan Harian'!S58-'Harga penutupan Harian'!S57)/'Harga penutupan Harian'!S57,"")</f>
        <v>3.1496062992125984E-2</v>
      </c>
      <c r="AE12" s="55">
        <f>IFERROR(('Harga penutupan Harian'!T58-'Harga penutupan Harian'!T57)/'Harga penutupan Harian'!T57,"")</f>
        <v>-4.1666666666666666E-3</v>
      </c>
      <c r="AF12" s="55">
        <f>IFERROR(('Harga penutupan Harian'!U58-'Harga penutupan Harian'!U57)/'Harga penutupan Harian'!U57,"")</f>
        <v>-7.4999999999999997E-3</v>
      </c>
      <c r="AG12" s="55">
        <f>IFERROR(('Harga penutupan Harian'!V58-'Harga penutupan Harian'!V57)/'Harga penutupan Harian'!V57,"")</f>
        <v>1.4925373134328358E-2</v>
      </c>
      <c r="AH12" s="55">
        <f>IFERROR(('Harga penutupan Harian'!W58-'Harga penutupan Harian'!W57)/'Harga penutupan Harian'!W57,"")</f>
        <v>-3.5971223021582736E-3</v>
      </c>
      <c r="AI12" s="55">
        <f>IFERROR(('Harga penutupan Harian'!X58-'Harga penutupan Harian'!X57)/'Harga penutupan Harian'!X57,"")</f>
        <v>1.5981735159817351E-2</v>
      </c>
      <c r="AJ12" s="55">
        <f>IFERROR(('Harga penutupan Harian'!Y58-'Harga penutupan Harian'!Y57)/'Harga penutupan Harian'!Y57,"")</f>
        <v>-2.5821596244131457E-2</v>
      </c>
      <c r="AK12" s="55">
        <f>IFERROR(('Harga penutupan Harian'!Z58-'Harga penutupan Harian'!Z57)/'Harga penutupan Harian'!Z57,"")</f>
        <v>-3.875968992248062E-3</v>
      </c>
      <c r="AL12" s="55">
        <f>IFERROR(('Harga penutupan Harian'!AA58-'Harga penutupan Harian'!AA57)/'Harga penutupan Harian'!AA57,"")</f>
        <v>2.185792349726776E-2</v>
      </c>
      <c r="AM12" s="55">
        <f>IFERROR(('Harga penutupan Harian'!AB58-'Harga penutupan Harian'!AB57)/'Harga penutupan Harian'!AB57,"")</f>
        <v>2.9154518950437317E-3</v>
      </c>
      <c r="AN12" s="55">
        <f>IFERROR(('Harga penutupan Harian'!AC58-'Harga penutupan Harian'!AC57)/'Harga penutupan Harian'!AC57,"")</f>
        <v>1.8018018018018018E-3</v>
      </c>
      <c r="AO12" s="55">
        <f>IFERROR(('Harga penutupan Harian'!AD58-'Harga penutupan Harian'!AD57)/'Harga penutupan Harian'!AD57,"")</f>
        <v>1.7123287671232876E-2</v>
      </c>
      <c r="AP12" s="55">
        <f>IFERROR(('Harga penutupan Harian'!AE58-'Harga penutupan Harian'!AE57)/'Harga penutupan Harian'!AE57,"")</f>
        <v>5.5401662049861496E-3</v>
      </c>
      <c r="AQ12" s="55">
        <f>IFERROR(('Harga penutupan Harian'!AF58-'Harga penutupan Harian'!AF57)/'Harga penutupan Harian'!AF57,"")</f>
        <v>1.2448132780082987E-2</v>
      </c>
      <c r="AR12" s="55">
        <f>IFERROR(('Harga penutupan Harian'!AG58-'Harga penutupan Harian'!AG57)/'Harga penutupan Harian'!AG57,"")</f>
        <v>-3.3333333333333333E-2</v>
      </c>
      <c r="AS12" s="55">
        <f>IFERROR(('Harga penutupan Harian'!AH58-'Harga penutupan Harian'!AH57)/'Harga penutupan Harian'!AH57,"")</f>
        <v>-1.048951048951049E-2</v>
      </c>
      <c r="AT12" s="55">
        <f>IFERROR(('Harga penutupan Harian'!AI58-'Harga penutupan Harian'!AI57)/'Harga penutupan Harian'!AI57,"")</f>
        <v>0</v>
      </c>
      <c r="AU12" s="55">
        <f>IFERROR(('Harga penutupan Harian'!AJ58-'Harga penutupan Harian'!AJ57)/'Harga penutupan Harian'!AJ57,"")</f>
        <v>-1.1235955056179775E-2</v>
      </c>
      <c r="AV12" s="55">
        <f>IFERROR(('Harga penutupan Harian'!AK58-'Harga penutupan Harian'!AK57)/'Harga penutupan Harian'!AK57,"")</f>
        <v>-4.1666666666666666E-3</v>
      </c>
      <c r="AW12" s="55">
        <f>IFERROR(('Harga penutupan Harian'!AL58-'Harga penutupan Harian'!AL57)/'Harga penutupan Harian'!AL57,"")</f>
        <v>-3.3898305084745762E-3</v>
      </c>
      <c r="AX12" s="55">
        <f>IFERROR(('Harga penutupan Harian'!AM58-'Harga penutupan Harian'!AM57)/'Harga penutupan Harian'!AM57,"")</f>
        <v>-0.1036036036036036</v>
      </c>
      <c r="AY12" s="55">
        <f>IFERROR(('Harga penutupan Harian'!AN58-'Harga penutupan Harian'!AN57)/'Harga penutupan Harian'!AN57,"")</f>
        <v>-7.874015748031496E-3</v>
      </c>
      <c r="AZ12" s="55">
        <f>IFERROR(('Harga penutupan Harian'!AO58-'Harga penutupan Harian'!AO57)/'Harga penutupan Harian'!AO57,"")</f>
        <v>8.6956521739130436E-3</v>
      </c>
      <c r="BA12" s="55">
        <f>IFERROR(('Harga penutupan Harian'!AP58-'Harga penutupan Harian'!AP57)/'Harga penutupan Harian'!AP57,"")</f>
        <v>-1.3698630136986301E-2</v>
      </c>
      <c r="BB12" s="55">
        <f>IFERROR(('Harga penutupan Harian'!AQ58-'Harga penutupan Harian'!AQ57)/'Harga penutupan Harian'!AQ57,"")</f>
        <v>2.5706940874035988E-3</v>
      </c>
      <c r="BC12" s="55">
        <f>IFERROR(('Harga penutupan Harian'!AR58-'Harga penutupan Harian'!AR57)/'Harga penutupan Harian'!AR57,"")</f>
        <v>2.3391812865497075E-2</v>
      </c>
      <c r="BD12" s="55">
        <f>IFERROR(('Harga penutupan Harian'!AS58-'Harga penutupan Harian'!AS57)/'Harga penutupan Harian'!AS57,"")</f>
        <v>-7.0635721493440967E-3</v>
      </c>
      <c r="BE12" s="56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8.8301957606622085E-4</v>
      </c>
      <c r="H13" s="26">
        <f t="shared" si="3"/>
        <v>-8.8301957606622085E-4</v>
      </c>
      <c r="I13" s="28"/>
      <c r="J13" s="28"/>
      <c r="K13" s="28"/>
      <c r="L13" s="28"/>
      <c r="M13" s="37">
        <v>45376</v>
      </c>
      <c r="N13" s="55">
        <f>IFERROR(('Harga penutupan Harian'!B59-'Harga penutupan Harian'!B58)/'Harga penutupan Harian'!B58,"")</f>
        <v>1.6393442622950821E-2</v>
      </c>
      <c r="O13" s="55">
        <f>IFERROR(('Harga penutupan Harian'!D59-'Harga penutupan Harian'!D58)/'Harga penutupan Harian'!D58,"")</f>
        <v>2.0588235294117647E-2</v>
      </c>
      <c r="P13" s="55">
        <f>IFERROR(('Harga penutupan Harian'!E59-'Harga penutupan Harian'!E58)/'Harga penutupan Harian'!E58,"")</f>
        <v>0</v>
      </c>
      <c r="Q13" s="55">
        <f>IFERROR(('Harga penutupan Harian'!F59-'Harga penutupan Harian'!F58)/'Harga penutupan Harian'!F58,"")</f>
        <v>-5.9880239520958087E-3</v>
      </c>
      <c r="R13" s="55">
        <f>IFERROR(('Harga penutupan Harian'!G59-'Harga penutupan Harian'!G58)/'Harga penutupan Harian'!G58,"")</f>
        <v>2.9629629629629631E-2</v>
      </c>
      <c r="S13" s="55">
        <f>IFERROR(('Harga penutupan Harian'!H59-'Harga penutupan Harian'!H58)/'Harga penutupan Harian'!H58,"")</f>
        <v>-4.6511627906976744E-3</v>
      </c>
      <c r="T13" s="55">
        <f>IFERROR(('Harga penutupan Harian'!I59-'Harga penutupan Harian'!I58)/'Harga penutupan Harian'!I58,"")</f>
        <v>-2.4752475247524753E-3</v>
      </c>
      <c r="U13" s="55">
        <f>IFERROR(('Harga penutupan Harian'!J59-'Harga penutupan Harian'!J58)/'Harga penutupan Harian'!J58,"")</f>
        <v>1.282051282051282E-2</v>
      </c>
      <c r="V13" s="55">
        <f>IFERROR(('Harga penutupan Harian'!K59-'Harga penutupan Harian'!K58)/'Harga penutupan Harian'!K58,"")</f>
        <v>2.0408163265306121E-2</v>
      </c>
      <c r="W13" s="55">
        <f>IFERROR(('Harga penutupan Harian'!L59-'Harga penutupan Harian'!L58)/'Harga penutupan Harian'!L58,"")</f>
        <v>1.6025641025641024E-2</v>
      </c>
      <c r="X13" s="55">
        <f>IFERROR(('Harga penutupan Harian'!M59-'Harga penutupan Harian'!M58)/'Harga penutupan Harian'!M58,"")</f>
        <v>2.8368794326241134E-2</v>
      </c>
      <c r="Y13" s="55">
        <f>IFERROR(('Harga penutupan Harian'!N59-'Harga penutupan Harian'!N58)/'Harga penutupan Harian'!N58,"")</f>
        <v>1.1406844106463879E-2</v>
      </c>
      <c r="Z13" s="55">
        <f>IFERROR(('Harga penutupan Harian'!O59-'Harga penutupan Harian'!O58)/'Harga penutupan Harian'!O58,"")</f>
        <v>-2.1660649819494584E-2</v>
      </c>
      <c r="AA13" s="55">
        <f>IFERROR(('Harga penutupan Harian'!P59-'Harga penutupan Harian'!P58)/'Harga penutupan Harian'!P58,"")</f>
        <v>-0.04</v>
      </c>
      <c r="AB13" s="55">
        <f>IFERROR(('Harga penutupan Harian'!Q59-'Harga penutupan Harian'!Q58)/'Harga penutupan Harian'!Q58,"")</f>
        <v>0</v>
      </c>
      <c r="AC13" s="55">
        <f>IFERROR(('Harga penutupan Harian'!R59-'Harga penutupan Harian'!R58)/'Harga penutupan Harian'!R58,"")</f>
        <v>-9.0090090090090089E-3</v>
      </c>
      <c r="AD13" s="55">
        <f>IFERROR(('Harga penutupan Harian'!S59-'Harga penutupan Harian'!S58)/'Harga penutupan Harian'!S58,"")</f>
        <v>-7.6335877862595417E-3</v>
      </c>
      <c r="AE13" s="55">
        <f>IFERROR(('Harga penutupan Harian'!T59-'Harga penutupan Harian'!T58)/'Harga penutupan Harian'!T58,"")</f>
        <v>8.368200836820083E-3</v>
      </c>
      <c r="AF13" s="55">
        <f>IFERROR(('Harga penutupan Harian'!U59-'Harga penutupan Harian'!U58)/'Harga penutupan Harian'!U58,"")</f>
        <v>2.5188916876574307E-3</v>
      </c>
      <c r="AG13" s="55">
        <f>IFERROR(('Harga penutupan Harian'!V59-'Harga penutupan Harian'!V58)/'Harga penutupan Harian'!V58,"")</f>
        <v>0</v>
      </c>
      <c r="AH13" s="55">
        <f>IFERROR(('Harga penutupan Harian'!W59-'Harga penutupan Harian'!W58)/'Harga penutupan Harian'!W58,"")</f>
        <v>-2.1660649819494584E-2</v>
      </c>
      <c r="AI13" s="55">
        <f>IFERROR(('Harga penutupan Harian'!X59-'Harga penutupan Harian'!X58)/'Harga penutupan Harian'!X58,"")</f>
        <v>6.7415730337078653E-3</v>
      </c>
      <c r="AJ13" s="55">
        <f>IFERROR(('Harga penutupan Harian'!Y59-'Harga penutupan Harian'!Y58)/'Harga penutupan Harian'!Y58,"")</f>
        <v>-1.2048192771084338E-2</v>
      </c>
      <c r="AK13" s="55">
        <f>IFERROR(('Harga penutupan Harian'!Z59-'Harga penutupan Harian'!Z58)/'Harga penutupan Harian'!Z58,"")</f>
        <v>3.8910505836575876E-3</v>
      </c>
      <c r="AL13" s="55">
        <f>IFERROR(('Harga penutupan Harian'!AA59-'Harga penutupan Harian'!AA58)/'Harga penutupan Harian'!AA58,"")</f>
        <v>3.4759358288770054E-2</v>
      </c>
      <c r="AM13" s="55">
        <f>IFERROR(('Harga penutupan Harian'!AB59-'Harga penutupan Harian'!AB58)/'Harga penutupan Harian'!AB58,"")</f>
        <v>1.4534883720930232E-2</v>
      </c>
      <c r="AN13" s="55">
        <f>IFERROR(('Harga penutupan Harian'!AC59-'Harga penutupan Harian'!AC58)/'Harga penutupan Harian'!AC58,"")</f>
        <v>-1.7985611510791368E-3</v>
      </c>
      <c r="AO13" s="55">
        <f>IFERROR(('Harga penutupan Harian'!AD59-'Harga penutupan Harian'!AD58)/'Harga penutupan Harian'!AD58,"")</f>
        <v>2.3569023569023569E-2</v>
      </c>
      <c r="AP13" s="55">
        <f>IFERROR(('Harga penutupan Harian'!AE59-'Harga penutupan Harian'!AE58)/'Harga penutupan Harian'!AE58,"")</f>
        <v>0</v>
      </c>
      <c r="AQ13" s="55">
        <f>IFERROR(('Harga penutupan Harian'!AF59-'Harga penutupan Harian'!AF58)/'Harga penutupan Harian'!AF58,"")</f>
        <v>0</v>
      </c>
      <c r="AR13" s="55">
        <f>IFERROR(('Harga penutupan Harian'!AG59-'Harga penutupan Harian'!AG58)/'Harga penutupan Harian'!AG58,"")</f>
        <v>8.6206896551724137E-3</v>
      </c>
      <c r="AS13" s="55">
        <f>IFERROR(('Harga penutupan Harian'!AH59-'Harga penutupan Harian'!AH58)/'Harga penutupan Harian'!AH58,"")</f>
        <v>-7.0671378091872791E-3</v>
      </c>
      <c r="AT13" s="55">
        <f>IFERROR(('Harga penutupan Harian'!AI59-'Harga penutupan Harian'!AI58)/'Harga penutupan Harian'!AI58,"")</f>
        <v>8.130081300813009E-3</v>
      </c>
      <c r="AU13" s="55">
        <f>IFERROR(('Harga penutupan Harian'!AJ59-'Harga penutupan Harian'!AJ58)/'Harga penutupan Harian'!AJ58,"")</f>
        <v>2.2727272727272728E-2</v>
      </c>
      <c r="AV13" s="55">
        <f>IFERROR(('Harga penutupan Harian'!AK59-'Harga penutupan Harian'!AK58)/'Harga penutupan Harian'!AK58,"")</f>
        <v>-4.1841004184100415E-3</v>
      </c>
      <c r="AW13" s="55">
        <f>IFERROR(('Harga penutupan Harian'!AL59-'Harga penutupan Harian'!AL58)/'Harga penutupan Harian'!AL58,"")</f>
        <v>-3.4013605442176869E-3</v>
      </c>
      <c r="AX13" s="55">
        <f>IFERROR(('Harga penutupan Harian'!AM59-'Harga penutupan Harian'!AM58)/'Harga penutupan Harian'!AM58,"")</f>
        <v>0</v>
      </c>
      <c r="AY13" s="55">
        <f>IFERROR(('Harga penutupan Harian'!AN59-'Harga penutupan Harian'!AN58)/'Harga penutupan Harian'!AN58,"")</f>
        <v>-1.5873015873015872E-2</v>
      </c>
      <c r="AZ13" s="55">
        <f>IFERROR(('Harga penutupan Harian'!AO59-'Harga penutupan Harian'!AO58)/'Harga penutupan Harian'!AO58,"")</f>
        <v>4.3103448275862068E-3</v>
      </c>
      <c r="BA13" s="55">
        <f>IFERROR(('Harga penutupan Harian'!AP59-'Harga penutupan Harian'!AP58)/'Harga penutupan Harian'!AP58,"")</f>
        <v>2.0833333333333332E-2</v>
      </c>
      <c r="BB13" s="55">
        <f>IFERROR(('Harga penutupan Harian'!AQ59-'Harga penutupan Harian'!AQ58)/'Harga penutupan Harian'!AQ58,"")</f>
        <v>-4.3589743589743588E-2</v>
      </c>
      <c r="BC13" s="55">
        <f>IFERROR(('Harga penutupan Harian'!AR59-'Harga penutupan Harian'!AR58)/'Harga penutupan Harian'!AR58,"")</f>
        <v>-1.1428571428571429E-2</v>
      </c>
      <c r="BD13" s="55">
        <f>IFERROR(('Harga penutupan Harian'!AS59-'Harga penutupan Harian'!AS58)/'Harga penutupan Harian'!AS58,"")</f>
        <v>-2.0325203252032522E-3</v>
      </c>
      <c r="BE13" s="56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0</v>
      </c>
      <c r="D14" s="26">
        <f t="shared" si="0"/>
        <v>-7.0210631895687063E-3</v>
      </c>
      <c r="E14" s="27"/>
      <c r="F14" s="27"/>
      <c r="G14" s="26">
        <f t="shared" si="2"/>
        <v>-2.047920472538974E-3</v>
      </c>
      <c r="H14" s="26">
        <f t="shared" si="3"/>
        <v>2.047920472538974E-3</v>
      </c>
      <c r="I14" s="28"/>
      <c r="J14" s="28"/>
      <c r="K14" s="28"/>
      <c r="L14" s="28"/>
      <c r="M14" s="37">
        <v>45377</v>
      </c>
      <c r="N14" s="55">
        <f>IFERROR(('Harga penutupan Harian'!B60-'Harga penutupan Harian'!B59)/'Harga penutupan Harian'!B59,"")</f>
        <v>-5.3763440860215058E-3</v>
      </c>
      <c r="O14" s="55">
        <f>IFERROR(('Harga penutupan Harian'!D60-'Harga penutupan Harian'!D59)/'Harga penutupan Harian'!D59,"")</f>
        <v>-5.763688760806916E-3</v>
      </c>
      <c r="P14" s="55">
        <f>IFERROR(('Harga penutupan Harian'!E60-'Harga penutupan Harian'!E59)/'Harga penutupan Harian'!E59,"")</f>
        <v>0</v>
      </c>
      <c r="Q14" s="55">
        <f>IFERROR(('Harga penutupan Harian'!F60-'Harga penutupan Harian'!F59)/'Harga penutupan Harian'!F59,"")</f>
        <v>3.0120481927710845E-3</v>
      </c>
      <c r="R14" s="55">
        <f>IFERROR(('Harga penutupan Harian'!G60-'Harga penutupan Harian'!G59)/'Harga penutupan Harian'!G59,"")</f>
        <v>7.1942446043165471E-3</v>
      </c>
      <c r="S14" s="55">
        <f>IFERROR(('Harga penutupan Harian'!H60-'Harga penutupan Harian'!H59)/'Harga penutupan Harian'!H59,"")</f>
        <v>-9.3457943925233638E-3</v>
      </c>
      <c r="T14" s="55">
        <f>IFERROR(('Harga penutupan Harian'!I60-'Harga penutupan Harian'!I59)/'Harga penutupan Harian'!I59,"")</f>
        <v>-2.4813895781637717E-3</v>
      </c>
      <c r="U14" s="55">
        <f>IFERROR(('Harga penutupan Harian'!J60-'Harga penutupan Harian'!J59)/'Harga penutupan Harian'!J59,"")</f>
        <v>4.2194092827004216E-3</v>
      </c>
      <c r="V14" s="55">
        <f>IFERROR(('Harga penutupan Harian'!K60-'Harga penutupan Harian'!K59)/'Harga penutupan Harian'!K59,"")</f>
        <v>8.0000000000000002E-3</v>
      </c>
      <c r="W14" s="55">
        <f>IFERROR(('Harga penutupan Harian'!L60-'Harga penutupan Harian'!L59)/'Harga penutupan Harian'!L59,"")</f>
        <v>9.4637223974763408E-3</v>
      </c>
      <c r="X14" s="55">
        <f>IFERROR(('Harga penutupan Harian'!M60-'Harga penutupan Harian'!M59)/'Harga penutupan Harian'!M59,"")</f>
        <v>-1.0344827586206896E-2</v>
      </c>
      <c r="Y14" s="55">
        <f>IFERROR(('Harga penutupan Harian'!N60-'Harga penutupan Harian'!N59)/'Harga penutupan Harian'!N59,"")</f>
        <v>7.5187969924812026E-3</v>
      </c>
      <c r="Z14" s="55">
        <f>IFERROR(('Harga penutupan Harian'!O60-'Harga penutupan Harian'!O59)/'Harga penutupan Harian'!O59,"")</f>
        <v>-1.4760147601476014E-2</v>
      </c>
      <c r="AA14" s="55">
        <f>IFERROR(('Harga penutupan Harian'!P60-'Harga penutupan Harian'!P59)/'Harga penutupan Harian'!P59,"")</f>
        <v>2.7777777777777776E-2</v>
      </c>
      <c r="AB14" s="55">
        <f>IFERROR(('Harga penutupan Harian'!Q60-'Harga penutupan Harian'!Q59)/'Harga penutupan Harian'!Q59,"")</f>
        <v>-1.4150943396226415E-2</v>
      </c>
      <c r="AC14" s="55">
        <f>IFERROR(('Harga penutupan Harian'!R60-'Harga penutupan Harian'!R59)/'Harga penutupan Harian'!R59,"")</f>
        <v>0</v>
      </c>
      <c r="AD14" s="55">
        <f>IFERROR(('Harga penutupan Harian'!S60-'Harga penutupan Harian'!S59)/'Harga penutupan Harian'!S59,"")</f>
        <v>-7.6923076923076927E-3</v>
      </c>
      <c r="AE14" s="55">
        <f>IFERROR(('Harga penutupan Harian'!T60-'Harga penutupan Harian'!T59)/'Harga penutupan Harian'!T59,"")</f>
        <v>-8.2987551867219917E-3</v>
      </c>
      <c r="AF14" s="55">
        <f>IFERROR(('Harga penutupan Harian'!U60-'Harga penutupan Harian'!U59)/'Harga penutupan Harian'!U59,"")</f>
        <v>5.0251256281407036E-3</v>
      </c>
      <c r="AG14" s="55">
        <f>IFERROR(('Harga penutupan Harian'!V60-'Harga penutupan Harian'!V59)/'Harga penutupan Harian'!V59,"")</f>
        <v>0</v>
      </c>
      <c r="AH14" s="55">
        <f>IFERROR(('Harga penutupan Harian'!W60-'Harga penutupan Harian'!W59)/'Harga penutupan Harian'!W59,"")</f>
        <v>-1.4760147601476014E-2</v>
      </c>
      <c r="AI14" s="55">
        <f>IFERROR(('Harga penutupan Harian'!X60-'Harga penutupan Harian'!X59)/'Harga penutupan Harian'!X59,"")</f>
        <v>-3.125E-2</v>
      </c>
      <c r="AJ14" s="55">
        <f>IFERROR(('Harga penutupan Harian'!Y60-'Harga penutupan Harian'!Y59)/'Harga penutupan Harian'!Y59,"")</f>
        <v>-9.7560975609756097E-3</v>
      </c>
      <c r="AK14" s="55">
        <f>IFERROR(('Harga penutupan Harian'!Z60-'Harga penutupan Harian'!Z59)/'Harga penutupan Harian'!Z59,"")</f>
        <v>-1.1627906976744186E-2</v>
      </c>
      <c r="AL14" s="55">
        <f>IFERROR(('Harga penutupan Harian'!AA60-'Harga penutupan Harian'!AA59)/'Harga penutupan Harian'!AA59,"")</f>
        <v>2.5839793281653748E-3</v>
      </c>
      <c r="AM14" s="55">
        <f>IFERROR(('Harga penutupan Harian'!AB60-'Harga penutupan Harian'!AB59)/'Harga penutupan Harian'!AB59,"")</f>
        <v>-2.8653295128939827E-3</v>
      </c>
      <c r="AN14" s="55">
        <f>IFERROR(('Harga penutupan Harian'!AC60-'Harga penutupan Harian'!AC59)/'Harga penutupan Harian'!AC59,"")</f>
        <v>9.0090090090090091E-4</v>
      </c>
      <c r="AO14" s="55">
        <f>IFERROR(('Harga penutupan Harian'!AD60-'Harga penutupan Harian'!AD59)/'Harga penutupan Harian'!AD59,"")</f>
        <v>-9.8684210526315784E-3</v>
      </c>
      <c r="AP14" s="55">
        <f>IFERROR(('Harga penutupan Harian'!AE60-'Harga penutupan Harian'!AE59)/'Harga penutupan Harian'!AE59,"")</f>
        <v>5.5096418732782371E-3</v>
      </c>
      <c r="AQ14" s="55">
        <f>IFERROR(('Harga penutupan Harian'!AF60-'Harga penutupan Harian'!AF59)/'Harga penutupan Harian'!AF59,"")</f>
        <v>0</v>
      </c>
      <c r="AR14" s="55">
        <f>IFERROR(('Harga penutupan Harian'!AG60-'Harga penutupan Harian'!AG59)/'Harga penutupan Harian'!AG59,"")</f>
        <v>-2.1367521367521368E-2</v>
      </c>
      <c r="AS14" s="55">
        <f>IFERROR(('Harga penutupan Harian'!AH60-'Harga penutupan Harian'!AH59)/'Harga penutupan Harian'!AH59,"")</f>
        <v>1.7793594306049824E-2</v>
      </c>
      <c r="AT14" s="55">
        <f>IFERROR(('Harga penutupan Harian'!AI60-'Harga penutupan Harian'!AI59)/'Harga penutupan Harian'!AI59,"")</f>
        <v>-1.6129032258064516E-2</v>
      </c>
      <c r="AU14" s="55">
        <f>IFERROR(('Harga penutupan Harian'!AJ60-'Harga penutupan Harian'!AJ59)/'Harga penutupan Harian'!AJ59,"")</f>
        <v>-7.4074074074074077E-3</v>
      </c>
      <c r="AV14" s="55">
        <f>IFERROR(('Harga penutupan Harian'!AK60-'Harga penutupan Harian'!AK59)/'Harga penutupan Harian'!AK59,"")</f>
        <v>0</v>
      </c>
      <c r="AW14" s="55">
        <f>IFERROR(('Harga penutupan Harian'!AL60-'Harga penutupan Harian'!AL59)/'Harga penutupan Harian'!AL59,"")</f>
        <v>3.4129692832764505E-3</v>
      </c>
      <c r="AX14" s="55">
        <f>IFERROR(('Harga penutupan Harian'!AM60-'Harga penutupan Harian'!AM59)/'Harga penutupan Harian'!AM59,"")</f>
        <v>0</v>
      </c>
      <c r="AY14" s="55">
        <f>IFERROR(('Harga penutupan Harian'!AN60-'Harga penutupan Harian'!AN59)/'Harga penutupan Harian'!AN59,"")</f>
        <v>-8.0645161290322578E-3</v>
      </c>
      <c r="AZ14" s="55">
        <f>IFERROR(('Harga penutupan Harian'!AO60-'Harga penutupan Harian'!AO59)/'Harga penutupan Harian'!AO59,"")</f>
        <v>4.2918454935622317E-3</v>
      </c>
      <c r="BA14" s="55">
        <f>IFERROR(('Harga penutupan Harian'!AP60-'Harga penutupan Harian'!AP59)/'Harga penutupan Harian'!AP59,"")</f>
        <v>-6.8027210884353739E-3</v>
      </c>
      <c r="BB14" s="55">
        <f>IFERROR(('Harga penutupan Harian'!AQ60-'Harga penutupan Harian'!AQ59)/'Harga penutupan Harian'!AQ59,"")</f>
        <v>-2.9490616621983913E-2</v>
      </c>
      <c r="BC14" s="55">
        <f>IFERROR(('Harga penutupan Harian'!AR60-'Harga penutupan Harian'!AR59)/'Harga penutupan Harian'!AR59,"")</f>
        <v>5.7803468208092483E-3</v>
      </c>
      <c r="BD14" s="55">
        <f>IFERROR(('Harga penutupan Harian'!AS60-'Harga penutupan Harian'!AS59)/'Harga penutupan Harian'!AS59,"")</f>
        <v>-1.0183299389002037E-2</v>
      </c>
      <c r="BE14" s="56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3.4482758620689655E-3</v>
      </c>
      <c r="D15" s="26">
        <f t="shared" si="0"/>
        <v>-5.0505050505050509E-3</v>
      </c>
      <c r="E15" s="27"/>
      <c r="F15" s="27"/>
      <c r="G15" s="26">
        <f t="shared" si="2"/>
        <v>-1.386726204066404E-4</v>
      </c>
      <c r="H15" s="26">
        <f t="shared" si="3"/>
        <v>3.5869484824756059E-3</v>
      </c>
      <c r="I15" s="28"/>
      <c r="J15" s="28"/>
      <c r="K15" s="28"/>
      <c r="L15" s="28"/>
      <c r="M15" s="37">
        <v>45378</v>
      </c>
      <c r="N15" s="55">
        <f>IFERROR(('Harga penutupan Harian'!B61-'Harga penutupan Harian'!B60)/'Harga penutupan Harian'!B60,"")</f>
        <v>-1.6216216216216217E-2</v>
      </c>
      <c r="O15" s="55">
        <f>IFERROR(('Harga penutupan Harian'!D61-'Harga penutupan Harian'!D60)/'Harga penutupan Harian'!D60,"")</f>
        <v>-1.4492753623188406E-2</v>
      </c>
      <c r="P15" s="55">
        <f>IFERROR(('Harga penutupan Harian'!E61-'Harga penutupan Harian'!E60)/'Harga penutupan Harian'!E60,"")</f>
        <v>0</v>
      </c>
      <c r="Q15" s="55">
        <f>IFERROR(('Harga penutupan Harian'!F61-'Harga penutupan Harian'!F60)/'Harga penutupan Harian'!F60,"")</f>
        <v>-1.8018018018018018E-2</v>
      </c>
      <c r="R15" s="55">
        <f>IFERROR(('Harga penutupan Harian'!G61-'Harga penutupan Harian'!G60)/'Harga penutupan Harian'!G60,"")</f>
        <v>-2.5000000000000001E-2</v>
      </c>
      <c r="S15" s="55">
        <f>IFERROR(('Harga penutupan Harian'!H61-'Harga penutupan Harian'!H60)/'Harga penutupan Harian'!H60,"")</f>
        <v>-4.7169811320754715E-3</v>
      </c>
      <c r="T15" s="55">
        <f>IFERROR(('Harga penutupan Harian'!I61-'Harga penutupan Harian'!I60)/'Harga penutupan Harian'!I60,"")</f>
        <v>2.4875621890547263E-3</v>
      </c>
      <c r="U15" s="55">
        <f>IFERROR(('Harga penutupan Harian'!J61-'Harga penutupan Harian'!J60)/'Harga penutupan Harian'!J60,"")</f>
        <v>-4.2016806722689074E-3</v>
      </c>
      <c r="V15" s="55">
        <f>IFERROR(('Harga penutupan Harian'!K61-'Harga penutupan Harian'!K60)/'Harga penutupan Harian'!K60,"")</f>
        <v>-7.9365079365079361E-3</v>
      </c>
      <c r="W15" s="55">
        <f>IFERROR(('Harga penutupan Harian'!L61-'Harga penutupan Harian'!L60)/'Harga penutupan Harian'!L60,"")</f>
        <v>-3.1250000000000002E-3</v>
      </c>
      <c r="X15" s="55">
        <f>IFERROR(('Harga penutupan Harian'!M61-'Harga penutupan Harian'!M60)/'Harga penutupan Harian'!M60,"")</f>
        <v>0</v>
      </c>
      <c r="Y15" s="55">
        <f>IFERROR(('Harga penutupan Harian'!N61-'Harga penutupan Harian'!N60)/'Harga penutupan Harian'!N60,"")</f>
        <v>1.4925373134328358E-2</v>
      </c>
      <c r="Z15" s="55">
        <f>IFERROR(('Harga penutupan Harian'!O61-'Harga penutupan Harian'!O60)/'Harga penutupan Harian'!O60,"")</f>
        <v>3.3707865168539325E-2</v>
      </c>
      <c r="AA15" s="55">
        <f>IFERROR(('Harga penutupan Harian'!P61-'Harga penutupan Harian'!P60)/'Harga penutupan Harian'!P60,"")</f>
        <v>4.72972972972973E-2</v>
      </c>
      <c r="AB15" s="55">
        <f>IFERROR(('Harga penutupan Harian'!Q61-'Harga penutupan Harian'!Q60)/'Harga penutupan Harian'!Q60,"")</f>
        <v>-9.5693779904306216E-3</v>
      </c>
      <c r="AC15" s="55">
        <f>IFERROR(('Harga penutupan Harian'!R61-'Harga penutupan Harian'!R60)/'Harga penutupan Harian'!R60,"")</f>
        <v>-1.8181818181818181E-2</v>
      </c>
      <c r="AD15" s="55">
        <f>IFERROR(('Harga penutupan Harian'!S61-'Harga penutupan Harian'!S60)/'Harga penutupan Harian'!S60,"")</f>
        <v>3.875968992248062E-2</v>
      </c>
      <c r="AE15" s="55">
        <f>IFERROR(('Harga penutupan Harian'!T61-'Harga penutupan Harian'!T60)/'Harga penutupan Harian'!T60,"")</f>
        <v>-4.6025104602510462E-2</v>
      </c>
      <c r="AF15" s="55">
        <f>IFERROR(('Harga penutupan Harian'!U61-'Harga penutupan Harian'!U60)/'Harga penutupan Harian'!U60,"")</f>
        <v>1.25E-3</v>
      </c>
      <c r="AG15" s="55">
        <f>IFERROR(('Harga penutupan Harian'!V61-'Harga penutupan Harian'!V60)/'Harga penutupan Harian'!V60,"")</f>
        <v>-2.9411764705882353E-2</v>
      </c>
      <c r="AH15" s="55">
        <f>IFERROR(('Harga penutupan Harian'!W61-'Harga penutupan Harian'!W60)/'Harga penutupan Harian'!W60,"")</f>
        <v>3.3707865168539325E-2</v>
      </c>
      <c r="AI15" s="55">
        <f>IFERROR(('Harga penutupan Harian'!X61-'Harga penutupan Harian'!X60)/'Harga penutupan Harian'!X60,"")</f>
        <v>1.3824884792626729E-2</v>
      </c>
      <c r="AJ15" s="55">
        <f>IFERROR(('Harga penutupan Harian'!Y61-'Harga penutupan Harian'!Y60)/'Harga penutupan Harian'!Y60,"")</f>
        <v>2.4630541871921183E-3</v>
      </c>
      <c r="AK15" s="55">
        <f>IFERROR(('Harga penutupan Harian'!Z61-'Harga penutupan Harian'!Z60)/'Harga penutupan Harian'!Z60,"")</f>
        <v>-7.8431372549019607E-3</v>
      </c>
      <c r="AL15" s="55">
        <f>IFERROR(('Harga penutupan Harian'!AA61-'Harga penutupan Harian'!AA60)/'Harga penutupan Harian'!AA60,"")</f>
        <v>7.7319587628865982E-3</v>
      </c>
      <c r="AM15" s="55">
        <f>IFERROR(('Harga penutupan Harian'!AB61-'Harga penutupan Harian'!AB60)/'Harga penutupan Harian'!AB60,"")</f>
        <v>5.7471264367816091E-3</v>
      </c>
      <c r="AN15" s="55">
        <f>IFERROR(('Harga penutupan Harian'!AC61-'Harga penutupan Harian'!AC60)/'Harga penutupan Harian'!AC60,"")</f>
        <v>2.3402340234023402E-2</v>
      </c>
      <c r="AO15" s="55">
        <f>IFERROR(('Harga penutupan Harian'!AD61-'Harga penutupan Harian'!AD60)/'Harga penutupan Harian'!AD60,"")</f>
        <v>-2.9900332225913623E-2</v>
      </c>
      <c r="AP15" s="55">
        <f>IFERROR(('Harga penutupan Harian'!AE61-'Harga penutupan Harian'!AE60)/'Harga penutupan Harian'!AE60,"")</f>
        <v>-1.3698630136986301E-2</v>
      </c>
      <c r="AQ15" s="55">
        <f>IFERROR(('Harga penutupan Harian'!AF61-'Harga penutupan Harian'!AF60)/'Harga penutupan Harian'!AF60,"")</f>
        <v>4.0983606557377051E-3</v>
      </c>
      <c r="AR15" s="55">
        <f>IFERROR(('Harga penutupan Harian'!AG61-'Harga penutupan Harian'!AG60)/'Harga penutupan Harian'!AG60,"")</f>
        <v>-8.7336244541484712E-3</v>
      </c>
      <c r="AS15" s="55">
        <f>IFERROR(('Harga penutupan Harian'!AH61-'Harga penutupan Harian'!AH60)/'Harga penutupan Harian'!AH60,"")</f>
        <v>1.3986013986013986E-2</v>
      </c>
      <c r="AT15" s="55">
        <f>IFERROR(('Harga penutupan Harian'!AI61-'Harga penutupan Harian'!AI60)/'Harga penutupan Harian'!AI60,"")</f>
        <v>8.1967213114754103E-3</v>
      </c>
      <c r="AU15" s="55">
        <f>IFERROR(('Harga penutupan Harian'!AJ61-'Harga penutupan Harian'!AJ60)/'Harga penutupan Harian'!AJ60,"")</f>
        <v>1.1194029850746268E-2</v>
      </c>
      <c r="AV15" s="55">
        <f>IFERROR(('Harga penutupan Harian'!AK61-'Harga penutupan Harian'!AK60)/'Harga penutupan Harian'!AK60,"")</f>
        <v>-4.2016806722689074E-3</v>
      </c>
      <c r="AW15" s="55">
        <f>IFERROR(('Harga penutupan Harian'!AL61-'Harga penutupan Harian'!AL60)/'Harga penutupan Harian'!AL60,"")</f>
        <v>3.4013605442176869E-3</v>
      </c>
      <c r="AX15" s="55">
        <f>IFERROR(('Harga penutupan Harian'!AM61-'Harga penutupan Harian'!AM60)/'Harga penutupan Harian'!AM60,"")</f>
        <v>-2.0100502512562814E-2</v>
      </c>
      <c r="AY15" s="55">
        <f>IFERROR(('Harga penutupan Harian'!AN61-'Harga penutupan Harian'!AN60)/'Harga penutupan Harian'!AN60,"")</f>
        <v>1.6260162601626018E-2</v>
      </c>
      <c r="AZ15" s="55">
        <f>IFERROR(('Harga penutupan Harian'!AO61-'Harga penutupan Harian'!AO60)/'Harga penutupan Harian'!AO60,"")</f>
        <v>1.282051282051282E-2</v>
      </c>
      <c r="BA15" s="55">
        <f>IFERROR(('Harga penutupan Harian'!AP61-'Harga penutupan Harian'!AP60)/'Harga penutupan Harian'!AP60,"")</f>
        <v>-6.8493150684931503E-3</v>
      </c>
      <c r="BB15" s="55">
        <f>IFERROR(('Harga penutupan Harian'!AQ61-'Harga penutupan Harian'!AQ60)/'Harga penutupan Harian'!AQ60,"")</f>
        <v>-3.591160220994475E-2</v>
      </c>
      <c r="BC15" s="55">
        <f>IFERROR(('Harga penutupan Harian'!AR61-'Harga penutupan Harian'!AR60)/'Harga penutupan Harian'!AR60,"")</f>
        <v>-1.7241379310344827E-2</v>
      </c>
      <c r="BD15" s="55">
        <f>IFERROR(('Harga penutupan Harian'!AS61-'Harga penutupan Harian'!AS60)/'Harga penutupan Harian'!AS60,"")</f>
        <v>1.2345679012345678E-2</v>
      </c>
      <c r="BE15" s="56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57">
        <f>IFERROR(('Harga penutupan Harian'!B62-'Harga penutupan Harian'!B61)/'Harga penutupan Harian'!B61,"")</f>
        <v>-3.2967032967032968E-2</v>
      </c>
      <c r="O16" s="57">
        <f>IFERROR(('Harga penutupan Harian'!D62-'Harga penutupan Harian'!D61)/'Harga penutupan Harian'!D61,"")</f>
        <v>1.1764705882352941E-2</v>
      </c>
      <c r="P16" s="57">
        <f>IFERROR(('Harga penutupan Harian'!E62-'Harga penutupan Harian'!E61)/'Harga penutupan Harian'!E61,"")</f>
        <v>3.4482758620689655E-3</v>
      </c>
      <c r="Q16" s="57">
        <f>IFERROR(('Harga penutupan Harian'!F62-'Harga penutupan Harian'!F61)/'Harga penutupan Harian'!F61,"")</f>
        <v>-2.1406727828746176E-2</v>
      </c>
      <c r="R16" s="57">
        <f>IFERROR(('Harga penutupan Harian'!G62-'Harga penutupan Harian'!G61)/'Harga penutupan Harian'!G61,"")</f>
        <v>-2.197802197802198E-2</v>
      </c>
      <c r="S16" s="57">
        <f>IFERROR(('Harga penutupan Harian'!H62-'Harga penutupan Harian'!H61)/'Harga penutupan Harian'!H61,"")</f>
        <v>-2.3696682464454975E-2</v>
      </c>
      <c r="T16" s="57">
        <f>IFERROR(('Harga penutupan Harian'!I62-'Harga penutupan Harian'!I61)/'Harga penutupan Harian'!I61,"")</f>
        <v>0</v>
      </c>
      <c r="U16" s="57">
        <f>IFERROR(('Harga penutupan Harian'!J62-'Harga penutupan Harian'!J61)/'Harga penutupan Harian'!J61,"")</f>
        <v>-4.2194092827004216E-3</v>
      </c>
      <c r="V16" s="57">
        <f>IFERROR(('Harga penutupan Harian'!K62-'Harga penutupan Harian'!K61)/'Harga penutupan Harian'!K61,"")</f>
        <v>-3.2000000000000001E-2</v>
      </c>
      <c r="W16" s="57">
        <f>IFERROR(('Harga penutupan Harian'!L62-'Harga penutupan Harian'!L61)/'Harga penutupan Harian'!L61,"")</f>
        <v>-2.5078369905956112E-2</v>
      </c>
      <c r="X16" s="57">
        <f>IFERROR(('Harga penutupan Harian'!M62-'Harga penutupan Harian'!M61)/'Harga penutupan Harian'!M61,"")</f>
        <v>1.0452961672473868E-2</v>
      </c>
      <c r="Y16" s="57">
        <f>IFERROR(('Harga penutupan Harian'!N62-'Harga penutupan Harian'!N61)/'Harga penutupan Harian'!N61,"")</f>
        <v>-3.6764705882352941E-3</v>
      </c>
      <c r="Z16" s="57">
        <f>IFERROR(('Harga penutupan Harian'!O62-'Harga penutupan Harian'!O61)/'Harga penutupan Harian'!O61,"")</f>
        <v>-2.1739130434782608E-2</v>
      </c>
      <c r="AA16" s="57">
        <f>IFERROR(('Harga penutupan Harian'!P62-'Harga penutupan Harian'!P61)/'Harga penutupan Harian'!P61,"")</f>
        <v>-1.935483870967742E-2</v>
      </c>
      <c r="AB16" s="57">
        <f>IFERROR(('Harga penutupan Harian'!Q62-'Harga penutupan Harian'!Q61)/'Harga penutupan Harian'!Q61,"")</f>
        <v>1.4492753623188406E-2</v>
      </c>
      <c r="AC16" s="57">
        <f>IFERROR(('Harga penutupan Harian'!R62-'Harga penutupan Harian'!R61)/'Harga penutupan Harian'!R61,"")</f>
        <v>9.2592592592592587E-3</v>
      </c>
      <c r="AD16" s="57">
        <f>IFERROR(('Harga penutupan Harian'!S62-'Harga penutupan Harian'!S61)/'Harga penutupan Harian'!S61,"")</f>
        <v>7.462686567164179E-3</v>
      </c>
      <c r="AE16" s="57">
        <f>IFERROR(('Harga penutupan Harian'!T62-'Harga penutupan Harian'!T61)/'Harga penutupan Harian'!T61,"")</f>
        <v>-8.771929824561403E-3</v>
      </c>
      <c r="AF16" s="57">
        <f>IFERROR(('Harga penutupan Harian'!U62-'Harga penutupan Harian'!U61)/'Harga penutupan Harian'!U61,"")</f>
        <v>-6.2421972534332081E-3</v>
      </c>
      <c r="AG16" s="57">
        <f>IFERROR(('Harga penutupan Harian'!V62-'Harga penutupan Harian'!V61)/'Harga penutupan Harian'!V61,"")</f>
        <v>4.5454545454545456E-2</v>
      </c>
      <c r="AH16" s="57">
        <f>IFERROR(('Harga penutupan Harian'!W62-'Harga penutupan Harian'!W61)/'Harga penutupan Harian'!W61,"")</f>
        <v>-2.1739130434782608E-2</v>
      </c>
      <c r="AI16" s="57">
        <f>IFERROR(('Harga penutupan Harian'!X62-'Harga penutupan Harian'!X61)/'Harga penutupan Harian'!X61,"")</f>
        <v>5.4545454545454543E-2</v>
      </c>
      <c r="AJ16" s="57">
        <f>IFERROR(('Harga penutupan Harian'!Y62-'Harga penutupan Harian'!Y61)/'Harga penutupan Harian'!Y61,"")</f>
        <v>0</v>
      </c>
      <c r="AK16" s="57">
        <f>IFERROR(('Harga penutupan Harian'!Z62-'Harga penutupan Harian'!Z61)/'Harga penutupan Harian'!Z61,"")</f>
        <v>7.9051383399209481E-3</v>
      </c>
      <c r="AL16" s="57">
        <f>IFERROR(('Harga penutupan Harian'!AA62-'Harga penutupan Harian'!AA61)/'Harga penutupan Harian'!AA61,"")</f>
        <v>-2.0460358056265986E-2</v>
      </c>
      <c r="AM16" s="57">
        <f>IFERROR(('Harga penutupan Harian'!AB62-'Harga penutupan Harian'!AB61)/'Harga penutupan Harian'!AB61,"")</f>
        <v>0</v>
      </c>
      <c r="AN16" s="57">
        <f>IFERROR(('Harga penutupan Harian'!AC62-'Harga penutupan Harian'!AC61)/'Harga penutupan Harian'!AC61,"")</f>
        <v>-6.0686015831134567E-2</v>
      </c>
      <c r="AO16" s="57">
        <f>IFERROR(('Harga penutupan Harian'!AD62-'Harga penutupan Harian'!AD61)/'Harga penutupan Harian'!AD61,"")</f>
        <v>1.0273972602739725E-2</v>
      </c>
      <c r="AP16" s="57">
        <f>IFERROR(('Harga penutupan Harian'!AE62-'Harga penutupan Harian'!AE61)/'Harga penutupan Harian'!AE61,"")</f>
        <v>1.1111111111111112E-2</v>
      </c>
      <c r="AQ16" s="57">
        <f>IFERROR(('Harga penutupan Harian'!AF62-'Harga penutupan Harian'!AF61)/'Harga penutupan Harian'!AF61,"")</f>
        <v>4.0816326530612249E-3</v>
      </c>
      <c r="AR16" s="57">
        <f>IFERROR(('Harga penutupan Harian'!AG62-'Harga penutupan Harian'!AG61)/'Harga penutupan Harian'!AG61,"")</f>
        <v>4.4052863436123352E-3</v>
      </c>
      <c r="AS16" s="57">
        <f>IFERROR(('Harga penutupan Harian'!AH62-'Harga penutupan Harian'!AH61)/'Harga penutupan Harian'!AH61,"")</f>
        <v>-1.3793103448275862E-2</v>
      </c>
      <c r="AT16" s="57">
        <f>IFERROR(('Harga penutupan Harian'!AI62-'Harga penutupan Harian'!AI61)/'Harga penutupan Harian'!AI61,"")</f>
        <v>0</v>
      </c>
      <c r="AU16" s="57">
        <f>IFERROR(('Harga penutupan Harian'!AJ62-'Harga penutupan Harian'!AJ61)/'Harga penutupan Harian'!AJ61,"")</f>
        <v>3.6900369003690036E-3</v>
      </c>
      <c r="AV16" s="57">
        <f>IFERROR(('Harga penutupan Harian'!AK62-'Harga penutupan Harian'!AK61)/'Harga penutupan Harian'!AK61,"")</f>
        <v>-8.4388185654008432E-3</v>
      </c>
      <c r="AW16" s="57">
        <f>IFERROR(('Harga penutupan Harian'!AL62-'Harga penutupan Harian'!AL61)/'Harga penutupan Harian'!AL61,"")</f>
        <v>6.7796610169491523E-3</v>
      </c>
      <c r="AX16" s="57">
        <f>IFERROR(('Harga penutupan Harian'!AM62-'Harga penutupan Harian'!AM61)/'Harga penutupan Harian'!AM61,"")</f>
        <v>-0.2</v>
      </c>
      <c r="AY16" s="57">
        <f>IFERROR(('Harga penutupan Harian'!AN62-'Harga penutupan Harian'!AN61)/'Harga penutupan Harian'!AN61,"")</f>
        <v>-8.0000000000000002E-3</v>
      </c>
      <c r="AZ16" s="57">
        <f>IFERROR(('Harga penutupan Harian'!AO62-'Harga penutupan Harian'!AO61)/'Harga penutupan Harian'!AO61,"")</f>
        <v>-4.2194092827004216E-3</v>
      </c>
      <c r="BA16" s="57">
        <f>IFERROR(('Harga penutupan Harian'!AP62-'Harga penutupan Harian'!AP61)/'Harga penutupan Harian'!AP61,"")</f>
        <v>-3.4482758620689655E-3</v>
      </c>
      <c r="BB16" s="57">
        <f>IFERROR(('Harga penutupan Harian'!AQ62-'Harga penutupan Harian'!AQ61)/'Harga penutupan Harian'!AQ61,"")</f>
        <v>-5.7306590257879654E-3</v>
      </c>
      <c r="BC16" s="57">
        <f>IFERROR(('Harga penutupan Harian'!AR62-'Harga penutupan Harian'!AR61)/'Harga penutupan Harian'!AR61,"")</f>
        <v>5.8479532163742687E-3</v>
      </c>
      <c r="BD16" s="57">
        <f>IFERROR(('Harga penutupan Harian'!AS62-'Harga penutupan Harian'!AS61)/'Harga penutupan Harian'!AS61,"")</f>
        <v>-1.7276422764227643E-2</v>
      </c>
      <c r="BE16" s="58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02916-E64F-4EF2-9D40-18491B6E60D6}">
  <dimension ref="B1:BH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59" width="9.140625" hidden="1" customWidth="1" outlineLevel="1"/>
    <col min="60" max="60" width="9.140625" collapsed="1"/>
  </cols>
  <sheetData>
    <row r="1" spans="2:59" ht="15.75" thickBot="1" x14ac:dyDescent="0.3"/>
    <row r="2" spans="2:59" ht="21.75" thickBot="1" x14ac:dyDescent="0.4">
      <c r="B2" s="157" t="s">
        <v>4</v>
      </c>
      <c r="C2" s="157"/>
      <c r="D2" s="157"/>
      <c r="E2" s="157"/>
      <c r="F2" s="157"/>
      <c r="G2" s="157"/>
      <c r="H2" s="157"/>
      <c r="I2" s="32"/>
      <c r="J2" s="32"/>
      <c r="K2" s="32"/>
      <c r="M2" s="139" t="s">
        <v>45</v>
      </c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1"/>
      <c r="BF2" s="139" t="s">
        <v>49</v>
      </c>
      <c r="BG2" s="141"/>
    </row>
    <row r="3" spans="2:59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M3" s="12" t="s">
        <v>1</v>
      </c>
      <c r="N3" s="12" t="s">
        <v>2</v>
      </c>
      <c r="O3" s="12" t="s">
        <v>3</v>
      </c>
      <c r="P3" s="12" t="s">
        <v>4</v>
      </c>
      <c r="Q3" s="12" t="s">
        <v>5</v>
      </c>
      <c r="R3" s="12" t="s">
        <v>6</v>
      </c>
      <c r="S3" s="12" t="s">
        <v>7</v>
      </c>
      <c r="T3" s="12" t="s">
        <v>8</v>
      </c>
      <c r="U3" s="12" t="s">
        <v>9</v>
      </c>
      <c r="V3" s="12" t="s">
        <v>10</v>
      </c>
      <c r="W3" s="12" t="s">
        <v>11</v>
      </c>
      <c r="X3" s="12" t="s">
        <v>12</v>
      </c>
      <c r="Y3" s="12" t="s">
        <v>15</v>
      </c>
      <c r="Z3" s="12" t="s">
        <v>13</v>
      </c>
      <c r="AA3" s="12" t="s">
        <v>14</v>
      </c>
      <c r="AB3" s="12" t="s">
        <v>16</v>
      </c>
      <c r="AC3" s="12" t="s">
        <v>17</v>
      </c>
      <c r="AD3" s="12" t="s">
        <v>18</v>
      </c>
      <c r="AE3" s="12" t="s">
        <v>19</v>
      </c>
      <c r="AF3" s="12" t="s">
        <v>20</v>
      </c>
      <c r="AG3" s="12" t="s">
        <v>21</v>
      </c>
      <c r="AH3" s="12" t="s">
        <v>22</v>
      </c>
      <c r="AI3" s="12" t="s">
        <v>23</v>
      </c>
      <c r="AJ3" s="12" t="s">
        <v>24</v>
      </c>
      <c r="AK3" s="12" t="s">
        <v>25</v>
      </c>
      <c r="AL3" s="12" t="s">
        <v>26</v>
      </c>
      <c r="AM3" s="12" t="s">
        <v>27</v>
      </c>
      <c r="AN3" s="12" t="s">
        <v>28</v>
      </c>
      <c r="AO3" s="12" t="s">
        <v>29</v>
      </c>
      <c r="AP3" s="12" t="s">
        <v>30</v>
      </c>
      <c r="AQ3" s="12" t="s">
        <v>31</v>
      </c>
      <c r="AR3" s="12" t="s">
        <v>32</v>
      </c>
      <c r="AS3" s="12" t="s">
        <v>33</v>
      </c>
      <c r="AT3" s="12" t="s">
        <v>34</v>
      </c>
      <c r="AU3" s="12" t="s">
        <v>35</v>
      </c>
      <c r="AV3" s="12" t="s">
        <v>36</v>
      </c>
      <c r="AW3" s="12" t="s">
        <v>37</v>
      </c>
      <c r="AX3" s="12" t="s">
        <v>38</v>
      </c>
      <c r="AY3" s="12" t="s">
        <v>39</v>
      </c>
      <c r="AZ3" s="12" t="s">
        <v>40</v>
      </c>
      <c r="BA3" s="12" t="s">
        <v>41</v>
      </c>
      <c r="BB3" s="12" t="s">
        <v>42</v>
      </c>
      <c r="BC3" s="12" t="s">
        <v>43</v>
      </c>
      <c r="BD3" s="12" t="s">
        <v>44</v>
      </c>
      <c r="BF3" s="12" t="s">
        <v>48</v>
      </c>
      <c r="BG3" s="12" t="s">
        <v>47</v>
      </c>
    </row>
    <row r="4" spans="2:59" ht="16.5" x14ac:dyDescent="0.25">
      <c r="B4" s="5">
        <v>45364</v>
      </c>
      <c r="C4" s="26">
        <f>P5</f>
        <v>3.5143769968051117E-2</v>
      </c>
      <c r="D4" s="26">
        <f t="shared" ref="D4:D15" si="0">BG5</f>
        <v>3.0000000000000001E-3</v>
      </c>
      <c r="E4" s="26">
        <f>INTERCEPT($C$4:$C$15,$D$4:$D$15)</f>
        <v>3.8418625425526774E-3</v>
      </c>
      <c r="F4" s="26">
        <f>SLOPE($C$4:$C$15,$D$4:$D$15)</f>
        <v>1.4725544396353594</v>
      </c>
      <c r="G4" s="26">
        <f>$E$4+$F$4*D4</f>
        <v>8.2595258614587552E-3</v>
      </c>
      <c r="H4" s="26">
        <f>C4-G4</f>
        <v>2.6884244106592362E-2</v>
      </c>
      <c r="I4" s="28"/>
      <c r="J4" s="28"/>
      <c r="K4" s="28"/>
      <c r="M4" s="26">
        <f>IFERROR(('Harga penutupan Harian'!B50-'Harga penutupan Harian'!B49)/'Harga penutupan Harian'!B49,"")</f>
        <v>6.0975609756097563E-3</v>
      </c>
      <c r="N4" s="26">
        <f>IFERROR(('Harga penutupan Harian'!D50-'Harga penutupan Harian'!D49)/'Harga penutupan Harian'!D49,"")</f>
        <v>-1.9607843137254902E-2</v>
      </c>
      <c r="O4" s="26">
        <f>IFERROR(('Harga penutupan Harian'!E50-'Harga penutupan Harian'!E49)/'Harga penutupan Harian'!E49,"")</f>
        <v>1.0869565217391304E-2</v>
      </c>
      <c r="P4" s="26">
        <f>IFERROR(('Harga penutupan Harian'!F50-'Harga penutupan Harian'!F49)/'Harga penutupan Harian'!F49,"")</f>
        <v>-6.3492063492063492E-3</v>
      </c>
      <c r="Q4" s="26">
        <f>IFERROR(('Harga penutupan Harian'!G50-'Harga penutupan Harian'!G49)/'Harga penutupan Harian'!G49,"")</f>
        <v>-2.456140350877193E-2</v>
      </c>
      <c r="R4" s="26">
        <f>IFERROR(('Harga penutupan Harian'!H50-'Harga penutupan Harian'!H49)/'Harga penutupan Harian'!H49,"")</f>
        <v>4.8780487804878049E-3</v>
      </c>
      <c r="S4" s="26">
        <f>IFERROR(('Harga penutupan Harian'!I50-'Harga penutupan Harian'!I49)/'Harga penutupan Harian'!I49,"")</f>
        <v>2.4691358024691358E-3</v>
      </c>
      <c r="T4" s="26">
        <f>IFERROR(('Harga penutupan Harian'!J50-'Harga penutupan Harian'!J49)/'Harga penutupan Harian'!J49,"")</f>
        <v>2.0920502092050208E-2</v>
      </c>
      <c r="U4" s="26">
        <f>IFERROR(('Harga penutupan Harian'!K50-'Harga penutupan Harian'!K49)/'Harga penutupan Harian'!K49,"")</f>
        <v>2.0080321285140562E-2</v>
      </c>
      <c r="V4" s="26">
        <f>IFERROR(('Harga penutupan Harian'!L50-'Harga penutupan Harian'!L49)/'Harga penutupan Harian'!L49,"")</f>
        <v>1.098901098901099E-2</v>
      </c>
      <c r="W4" s="26">
        <f>IFERROR(('Harga penutupan Harian'!M50-'Harga penutupan Harian'!M49)/'Harga penutupan Harian'!M49,"")</f>
        <v>3.5211267605633804E-3</v>
      </c>
      <c r="X4" s="26">
        <f>IFERROR(('Harga penutupan Harian'!N50-'Harga penutupan Harian'!N49)/'Harga penutupan Harian'!N49,"")</f>
        <v>4.8387096774193547E-2</v>
      </c>
      <c r="Y4" s="26">
        <f>IFERROR(('Harga penutupan Harian'!O50-'Harga penutupan Harian'!O49)/'Harga penutupan Harian'!O49,"")</f>
        <v>-1.893939393939394E-2</v>
      </c>
      <c r="Z4" s="26">
        <f>IFERROR(('Harga penutupan Harian'!P50-'Harga penutupan Harian'!P49)/'Harga penutupan Harian'!P49,"")</f>
        <v>-6.4516129032258064E-3</v>
      </c>
      <c r="AA4" s="26">
        <f>IFERROR(('Harga penutupan Harian'!Q50-'Harga penutupan Harian'!Q49)/'Harga penutupan Harian'!Q49,"")</f>
        <v>1.4705882352941176E-2</v>
      </c>
      <c r="AB4" s="26">
        <f>IFERROR(('Harga penutupan Harian'!R50-'Harga penutupan Harian'!R49)/'Harga penutupan Harian'!R49,"")</f>
        <v>8.6956521739130436E-3</v>
      </c>
      <c r="AC4" s="26">
        <f>IFERROR(('Harga penutupan Harian'!S50-'Harga penutupan Harian'!S49)/'Harga penutupan Harian'!S49,"")</f>
        <v>-9.1743119266055051E-3</v>
      </c>
      <c r="AD4" s="26">
        <f>IFERROR(('Harga penutupan Harian'!T50-'Harga penutupan Harian'!T49)/'Harga penutupan Harian'!T49,"")</f>
        <v>2.0746887966804978E-2</v>
      </c>
      <c r="AE4" s="26">
        <f>IFERROR(('Harga penutupan Harian'!U50-'Harga penutupan Harian'!U49)/'Harga penutupan Harian'!U49,"")</f>
        <v>-2.4937655860349127E-3</v>
      </c>
      <c r="AF4" s="26" t="str">
        <f>IFERROR(('Harga penutupan Harian'!V50-'Harga penutupan Harian'!V49)/'Harga penutupan Harian'!V49,"")</f>
        <v/>
      </c>
      <c r="AG4" s="26">
        <f>IFERROR(('Harga penutupan Harian'!W50-'Harga penutupan Harian'!W49)/'Harga penutupan Harian'!W49,"")</f>
        <v>-1.893939393939394E-2</v>
      </c>
      <c r="AH4" s="26">
        <f>IFERROR(('Harga penutupan Harian'!X50-'Harga penutupan Harian'!X49)/'Harga penutupan Harian'!X49,"")</f>
        <v>7.0093457943925233E-3</v>
      </c>
      <c r="AI4" s="26">
        <f>IFERROR(('Harga penutupan Harian'!Y50-'Harga penutupan Harian'!Y49)/'Harga penutupan Harian'!Y49,"")</f>
        <v>-1.9656019656019656E-2</v>
      </c>
      <c r="AJ4" s="26">
        <f>IFERROR(('Harga penutupan Harian'!Z50-'Harga penutupan Harian'!Z49)/'Harga penutupan Harian'!Z49,"")</f>
        <v>0</v>
      </c>
      <c r="AK4" s="26">
        <f>IFERROR(('Harga penutupan Harian'!AA50-'Harga penutupan Harian'!AA49)/'Harga penutupan Harian'!AA49,"")</f>
        <v>-5.9701492537313433E-3</v>
      </c>
      <c r="AL4" s="26">
        <f>IFERROR(('Harga penutupan Harian'!AB50-'Harga penutupan Harian'!AB49)/'Harga penutupan Harian'!AB49,"")</f>
        <v>-2.8571428571428571E-3</v>
      </c>
      <c r="AM4" s="26">
        <f>IFERROR(('Harga penutupan Harian'!AC50-'Harga penutupan Harian'!AC49)/'Harga penutupan Harian'!AC49,"")</f>
        <v>-1.8050541516245488E-3</v>
      </c>
      <c r="AN4" s="26">
        <f>IFERROR(('Harga penutupan Harian'!AD50-'Harga penutupan Harian'!AD49)/'Harga penutupan Harian'!AD49,"")</f>
        <v>-1.7064846416382253E-2</v>
      </c>
      <c r="AO4" s="26">
        <f>IFERROR(('Harga penutupan Harian'!AE50-'Harga penutupan Harian'!AE49)/'Harga penutupan Harian'!AE49,"")</f>
        <v>-4.7979797979797977E-2</v>
      </c>
      <c r="AP4" s="26" t="str">
        <f>IFERROR(('Harga penutupan Harian'!AF50-'Harga penutupan Harian'!AF49)/'Harga penutupan Harian'!AF49,"")</f>
        <v/>
      </c>
      <c r="AQ4" s="26">
        <f>IFERROR(('Harga penutupan Harian'!AG50-'Harga penutupan Harian'!AG49)/'Harga penutupan Harian'!AG49,"")</f>
        <v>2.1551724137931036E-2</v>
      </c>
      <c r="AR4" s="26">
        <f>IFERROR(('Harga penutupan Harian'!AH50-'Harga penutupan Harian'!AH49)/'Harga penutupan Harian'!AH49,"")</f>
        <v>1.9011406844106463E-2</v>
      </c>
      <c r="AS4" s="26">
        <f>IFERROR(('Harga penutupan Harian'!AI50-'Harga penutupan Harian'!AI49)/'Harga penutupan Harian'!AI49,"")</f>
        <v>-7.874015748031496E-3</v>
      </c>
      <c r="AT4" s="26">
        <f>IFERROR(('Harga penutupan Harian'!AJ50-'Harga penutupan Harian'!AJ49)/'Harga penutupan Harian'!AJ49,"")</f>
        <v>1.7937219730941704E-2</v>
      </c>
      <c r="AU4" s="26">
        <f>IFERROR(('Harga penutupan Harian'!AK50-'Harga penutupan Harian'!AK49)/'Harga penutupan Harian'!AK49,"")</f>
        <v>-1.2500000000000001E-2</v>
      </c>
      <c r="AV4" s="26">
        <f>IFERROR(('Harga penutupan Harian'!AL50-'Harga penutupan Harian'!AL49)/'Harga penutupan Harian'!AL49,"")</f>
        <v>2.1126760563380281E-2</v>
      </c>
      <c r="AW4" s="26" t="str">
        <f>IFERROR(('Harga penutupan Harian'!AM50-'Harga penutupan Harian'!AM49)/'Harga penutupan Harian'!AM49,"")</f>
        <v/>
      </c>
      <c r="AX4" s="26">
        <f>IFERROR(('Harga penutupan Harian'!AN50-'Harga penutupan Harian'!AN49)/'Harga penutupan Harian'!AN49,"")</f>
        <v>8.0645161290322578E-3</v>
      </c>
      <c r="AY4" s="26">
        <f>IFERROR(('Harga penutupan Harian'!AO50-'Harga penutupan Harian'!AO49)/'Harga penutupan Harian'!AO49,"")</f>
        <v>-4.2194092827004216E-3</v>
      </c>
      <c r="AZ4" s="26">
        <f>IFERROR(('Harga penutupan Harian'!AP50-'Harga penutupan Harian'!AP49)/'Harga penutupan Harian'!AP49,"")</f>
        <v>-2.2435897435897436E-2</v>
      </c>
      <c r="BA4" s="26">
        <f>IFERROR(('Harga penutupan Harian'!AQ50-'Harga penutupan Harian'!AQ49)/'Harga penutupan Harian'!AQ49,"")</f>
        <v>-1.0256410256410256E-2</v>
      </c>
      <c r="BB4" s="26">
        <f>IFERROR(('Harga penutupan Harian'!AR50-'Harga penutupan Harian'!AR49)/'Harga penutupan Harian'!AR49,"")</f>
        <v>5.6497175141242938E-3</v>
      </c>
      <c r="BC4" s="26">
        <f>IFERROR(('Harga penutupan Harian'!AS50-'Harga penutupan Harian'!AS49)/'Harga penutupan Harian'!AS49,"")</f>
        <v>7.2916666666666668E-3</v>
      </c>
      <c r="BD4" s="26">
        <f>IFERROR(('Harga penutupan Harian'!AT50-'Harga penutupan Harian'!AT49)/'Harga penutupan Harian'!AT49,"")</f>
        <v>-2.564102564102564E-2</v>
      </c>
      <c r="BF4" s="1">
        <v>1000</v>
      </c>
      <c r="BG4" s="1"/>
    </row>
    <row r="5" spans="2:59" ht="16.5" x14ac:dyDescent="0.25">
      <c r="B5" s="5">
        <v>45365</v>
      </c>
      <c r="C5" s="26">
        <f t="shared" ref="C5:C15" si="1">P6</f>
        <v>1.5432098765432098E-2</v>
      </c>
      <c r="D5" s="26">
        <f t="shared" si="0"/>
        <v>7.9760717846460612E-3</v>
      </c>
      <c r="E5" s="27"/>
      <c r="F5" s="27"/>
      <c r="G5" s="26">
        <f t="shared" ref="G5:G15" si="2">$E$4+$F$4*D5</f>
        <v>1.5587062459883559E-2</v>
      </c>
      <c r="H5" s="26">
        <f t="shared" ref="H5:H15" si="3">C5-G5</f>
        <v>-1.549636944514609E-4</v>
      </c>
      <c r="I5" s="28"/>
      <c r="J5" s="28"/>
      <c r="K5" s="28"/>
      <c r="M5" s="26">
        <f>IFERROR(('Harga penutupan Harian'!B51-'Harga penutupan Harian'!B50)/'Harga penutupan Harian'!B50,"")</f>
        <v>1.2121212121212121E-2</v>
      </c>
      <c r="N5" s="26">
        <f>IFERROR(('Harga penutupan Harian'!D51-'Harga penutupan Harian'!D50)/'Harga penutupan Harian'!D50,"")</f>
        <v>0</v>
      </c>
      <c r="O5" s="26">
        <f>IFERROR(('Harga penutupan Harian'!E51-'Harga penutupan Harian'!E50)/'Harga penutupan Harian'!E50,"")</f>
        <v>1.0752688172043012E-2</v>
      </c>
      <c r="P5" s="26">
        <f>IFERROR(('Harga penutupan Harian'!F51-'Harga penutupan Harian'!F50)/'Harga penutupan Harian'!F50,"")</f>
        <v>3.5143769968051117E-2</v>
      </c>
      <c r="Q5" s="26">
        <f>IFERROR(('Harga penutupan Harian'!G51-'Harga penutupan Harian'!G50)/'Harga penutupan Harian'!G50,"")</f>
        <v>-2.5179856115107913E-2</v>
      </c>
      <c r="R5" s="26">
        <f>IFERROR(('Harga penutupan Harian'!H51-'Harga penutupan Harian'!H50)/'Harga penutupan Harian'!H50,"")</f>
        <v>0</v>
      </c>
      <c r="S5" s="26">
        <f>IFERROR(('Harga penutupan Harian'!I51-'Harga penutupan Harian'!I50)/'Harga penutupan Harian'!I50,"")</f>
        <v>-1.4778325123152709E-2</v>
      </c>
      <c r="T5" s="26">
        <f>IFERROR(('Harga penutupan Harian'!J51-'Harga penutupan Harian'!J50)/'Harga penutupan Harian'!J50,"")</f>
        <v>2.0491803278688523E-2</v>
      </c>
      <c r="U5" s="26">
        <f>IFERROR(('Harga penutupan Harian'!K51-'Harga penutupan Harian'!K50)/'Harga penutupan Harian'!K50,"")</f>
        <v>7.874015748031496E-3</v>
      </c>
      <c r="V5" s="26">
        <f>IFERROR(('Harga penutupan Harian'!L51-'Harga penutupan Harian'!L50)/'Harga penutupan Harian'!L50,"")</f>
        <v>0</v>
      </c>
      <c r="W5" s="26">
        <f>IFERROR(('Harga penutupan Harian'!M51-'Harga penutupan Harian'!M50)/'Harga penutupan Harian'!M50,"")</f>
        <v>2.1052631578947368E-2</v>
      </c>
      <c r="X5" s="26">
        <f>IFERROR(('Harga penutupan Harian'!N51-'Harga penutupan Harian'!N50)/'Harga penutupan Harian'!N50,"")</f>
        <v>9.6153846153846159E-2</v>
      </c>
      <c r="Y5" s="26">
        <f>IFERROR(('Harga penutupan Harian'!O51-'Harga penutupan Harian'!O50)/'Harga penutupan Harian'!O50,"")</f>
        <v>5.019305019305019E-2</v>
      </c>
      <c r="Z5" s="26">
        <f>IFERROR(('Harga penutupan Harian'!P51-'Harga penutupan Harian'!P50)/'Harga penutupan Harian'!P50,"")</f>
        <v>-1.948051948051948E-2</v>
      </c>
      <c r="AA5" s="26">
        <f>IFERROR(('Harga penutupan Harian'!Q51-'Harga penutupan Harian'!Q50)/'Harga penutupan Harian'!Q50,"")</f>
        <v>-4.830917874396135E-3</v>
      </c>
      <c r="AB5" s="26">
        <f>IFERROR(('Harga penutupan Harian'!R51-'Harga penutupan Harian'!R50)/'Harga penutupan Harian'!R50,"")</f>
        <v>-1.7241379310344827E-2</v>
      </c>
      <c r="AC5" s="26">
        <f>IFERROR(('Harga penutupan Harian'!S51-'Harga penutupan Harian'!S50)/'Harga penutupan Harian'!S50,"")</f>
        <v>7.407407407407407E-2</v>
      </c>
      <c r="AD5" s="26">
        <f>IFERROR(('Harga penutupan Harian'!T51-'Harga penutupan Harian'!T50)/'Harga penutupan Harian'!T50,"")</f>
        <v>4.0650406504065045E-3</v>
      </c>
      <c r="AE5" s="26">
        <f>IFERROR(('Harga penutupan Harian'!U51-'Harga penutupan Harian'!U50)/'Harga penutupan Harian'!U50,"")</f>
        <v>-5.0000000000000001E-3</v>
      </c>
      <c r="AF5" s="26">
        <f>IFERROR(('Harga penutupan Harian'!V51-'Harga penutupan Harian'!V50)/'Harga penutupan Harian'!V50,"")</f>
        <v>-4.2857142857142858E-2</v>
      </c>
      <c r="AG5" s="26">
        <f>IFERROR(('Harga penutupan Harian'!W51-'Harga penutupan Harian'!W50)/'Harga penutupan Harian'!W50,"")</f>
        <v>5.019305019305019E-2</v>
      </c>
      <c r="AH5" s="26">
        <f>IFERROR(('Harga penutupan Harian'!X51-'Harga penutupan Harian'!X50)/'Harga penutupan Harian'!X50,"")</f>
        <v>-4.6403712296983757E-3</v>
      </c>
      <c r="AI5" s="26">
        <f>IFERROR(('Harga penutupan Harian'!Y51-'Harga penutupan Harian'!Y50)/'Harga penutupan Harian'!Y50,"")</f>
        <v>7.7694235588972427E-2</v>
      </c>
      <c r="AJ5" s="26">
        <f>IFERROR(('Harga penutupan Harian'!Z51-'Harga penutupan Harian'!Z50)/'Harga penutupan Harian'!Z50,"")</f>
        <v>-7.874015748031496E-3</v>
      </c>
      <c r="AK5" s="26">
        <f>IFERROR(('Harga penutupan Harian'!AA51-'Harga penutupan Harian'!AA50)/'Harga penutupan Harian'!AA50,"")</f>
        <v>2.1021021021021023E-2</v>
      </c>
      <c r="AL5" s="26">
        <f>IFERROR(('Harga penutupan Harian'!AB51-'Harga penutupan Harian'!AB50)/'Harga penutupan Harian'!AB50,"")</f>
        <v>-2.2922636103151862E-2</v>
      </c>
      <c r="AM5" s="26">
        <f>IFERROR(('Harga penutupan Harian'!AC51-'Harga penutupan Harian'!AC50)/'Harga penutupan Harian'!AC50,"")</f>
        <v>-2.3508137432188065E-2</v>
      </c>
      <c r="AN5" s="26">
        <f>IFERROR(('Harga penutupan Harian'!AD51-'Harga penutupan Harian'!AD50)/'Harga penutupan Harian'!AD50,"")</f>
        <v>-1.0416666666666666E-2</v>
      </c>
      <c r="AO5" s="26">
        <f>IFERROR(('Harga penutupan Harian'!AE51-'Harga penutupan Harian'!AE50)/'Harga penutupan Harian'!AE50,"")</f>
        <v>1.8567639257294429E-2</v>
      </c>
      <c r="AP5" s="26">
        <f>IFERROR(('Harga penutupan Harian'!AF51-'Harga penutupan Harian'!AF50)/'Harga penutupan Harian'!AF50,"")</f>
        <v>1.8691588785046728E-2</v>
      </c>
      <c r="AQ5" s="26">
        <f>IFERROR(('Harga penutupan Harian'!AG51-'Harga penutupan Harian'!AG50)/'Harga penutupan Harian'!AG50,"")</f>
        <v>1.6877637130801686E-2</v>
      </c>
      <c r="AR5" s="26">
        <f>IFERROR(('Harga penutupan Harian'!AH51-'Harga penutupan Harian'!AH50)/'Harga penutupan Harian'!AH50,"")</f>
        <v>-7.462686567164179E-3</v>
      </c>
      <c r="AS5" s="26">
        <f>IFERROR(('Harga penutupan Harian'!AI51-'Harga penutupan Harian'!AI50)/'Harga penutupan Harian'!AI50,"")</f>
        <v>-7.9365079365079361E-3</v>
      </c>
      <c r="AT5" s="26">
        <f>IFERROR(('Harga penutupan Harian'!AJ51-'Harga penutupan Harian'!AJ50)/'Harga penutupan Harian'!AJ50,"")</f>
        <v>2.643171806167401E-2</v>
      </c>
      <c r="AU5" s="26">
        <f>IFERROR(('Harga penutupan Harian'!AK51-'Harga penutupan Harian'!AK50)/'Harga penutupan Harian'!AK50,"")</f>
        <v>1.2658227848101266E-2</v>
      </c>
      <c r="AV5" s="26">
        <f>IFERROR(('Harga penutupan Harian'!AL51-'Harga penutupan Harian'!AL50)/'Harga penutupan Harian'!AL50,"")</f>
        <v>-3.4482758620689655E-2</v>
      </c>
      <c r="AW5" s="26">
        <f>IFERROR(('Harga penutupan Harian'!AM51-'Harga penutupan Harian'!AM50)/'Harga penutupan Harian'!AM50,"")</f>
        <v>-0.02</v>
      </c>
      <c r="AX5" s="26">
        <f>IFERROR(('Harga penutupan Harian'!AN51-'Harga penutupan Harian'!AN50)/'Harga penutupan Harian'!AN50,"")</f>
        <v>-8.0000000000000002E-3</v>
      </c>
      <c r="AY5" s="26">
        <f>IFERROR(('Harga penutupan Harian'!AO51-'Harga penutupan Harian'!AO50)/'Harga penutupan Harian'!AO50,"")</f>
        <v>-2.5423728813559324E-2</v>
      </c>
      <c r="AZ5" s="26">
        <f>IFERROR(('Harga penutupan Harian'!AP51-'Harga penutupan Harian'!AP50)/'Harga penutupan Harian'!AP50,"")</f>
        <v>1.6393442622950821E-2</v>
      </c>
      <c r="BA5" s="26">
        <f>IFERROR(('Harga penutupan Harian'!AQ51-'Harga penutupan Harian'!AQ50)/'Harga penutupan Harian'!AQ50,"")</f>
        <v>1.0362694300518135E-2</v>
      </c>
      <c r="BB5" s="26">
        <f>IFERROR(('Harga penutupan Harian'!AR51-'Harga penutupan Harian'!AR50)/'Harga penutupan Harian'!AR50,"")</f>
        <v>-1.6853932584269662E-2</v>
      </c>
      <c r="BC5" s="26">
        <f>IFERROR(('Harga penutupan Harian'!AS51-'Harga penutupan Harian'!AS50)/'Harga penutupan Harian'!AS50,"")</f>
        <v>-2.688728024819028E-2</v>
      </c>
      <c r="BD5" s="26">
        <f>IFERROR(('Harga penutupan Harian'!AT51-'Harga penutupan Harian'!AT50)/'Harga penutupan Harian'!AT50,"")</f>
        <v>2.2556390977443608E-2</v>
      </c>
      <c r="BF5" s="1">
        <v>1003</v>
      </c>
      <c r="BG5" s="1">
        <f t="shared" ref="BG5:BG16" si="4">(BF5-BF4)/BF4</f>
        <v>3.0000000000000001E-3</v>
      </c>
    </row>
    <row r="6" spans="2:59" ht="16.5" x14ac:dyDescent="0.25">
      <c r="B6" s="5">
        <v>45366</v>
      </c>
      <c r="C6" s="26">
        <f t="shared" si="1"/>
        <v>-1.82370820668693E-2</v>
      </c>
      <c r="D6" s="26">
        <f t="shared" si="0"/>
        <v>-1.3847675568743818E-2</v>
      </c>
      <c r="E6" s="27"/>
      <c r="F6" s="27"/>
      <c r="G6" s="26">
        <f t="shared" si="2"/>
        <v>-1.654959359483113E-2</v>
      </c>
      <c r="H6" s="26">
        <f t="shared" si="3"/>
        <v>-1.6874884720381698E-3</v>
      </c>
      <c r="I6" s="28"/>
      <c r="J6" s="28"/>
      <c r="K6" s="28"/>
      <c r="M6" s="26">
        <f>IFERROR(('Harga penutupan Harian'!B52-'Harga penutupan Harian'!B51)/'Harga penutupan Harian'!B51,"")</f>
        <v>5.9880239520958087E-3</v>
      </c>
      <c r="N6" s="26">
        <f>IFERROR(('Harga penutupan Harian'!D52-'Harga penutupan Harian'!D51)/'Harga penutupan Harian'!D51,"")</f>
        <v>0</v>
      </c>
      <c r="O6" s="26">
        <f>IFERROR(('Harga penutupan Harian'!E52-'Harga penutupan Harian'!E51)/'Harga penutupan Harian'!E51,"")</f>
        <v>2.8368794326241134E-2</v>
      </c>
      <c r="P6" s="26">
        <f>IFERROR(('Harga penutupan Harian'!F52-'Harga penutupan Harian'!F51)/'Harga penutupan Harian'!F51,"")</f>
        <v>1.5432098765432098E-2</v>
      </c>
      <c r="Q6" s="26">
        <f>IFERROR(('Harga penutupan Harian'!G52-'Harga penutupan Harian'!G51)/'Harga penutupan Harian'!G51,"")</f>
        <v>1.107011070110701E-2</v>
      </c>
      <c r="R6" s="26">
        <f>IFERROR(('Harga penutupan Harian'!H52-'Harga penutupan Harian'!H51)/'Harga penutupan Harian'!H51,"")</f>
        <v>2.4271844660194174E-2</v>
      </c>
      <c r="S6" s="26">
        <f>IFERROR(('Harga penutupan Harian'!I52-'Harga penutupan Harian'!I51)/'Harga penutupan Harian'!I51,"")</f>
        <v>3.2500000000000001E-2</v>
      </c>
      <c r="T6" s="26">
        <f>IFERROR(('Harga penutupan Harian'!J52-'Harga penutupan Harian'!J51)/'Harga penutupan Harian'!J51,"")</f>
        <v>-1.2048192771084338E-2</v>
      </c>
      <c r="U6" s="26">
        <f>IFERROR(('Harga penutupan Harian'!K52-'Harga penutupan Harian'!K51)/'Harga penutupan Harian'!K51,"")</f>
        <v>-3.90625E-2</v>
      </c>
      <c r="V6" s="26">
        <f>IFERROR(('Harga penutupan Harian'!L52-'Harga penutupan Harian'!L51)/'Harga penutupan Harian'!L51,"")</f>
        <v>3.2608695652173912E-2</v>
      </c>
      <c r="W6" s="26">
        <f>IFERROR(('Harga penutupan Harian'!M52-'Harga penutupan Harian'!M51)/'Harga penutupan Harian'!M51,"")</f>
        <v>1.7182130584192441E-2</v>
      </c>
      <c r="X6" s="26">
        <f>IFERROR(('Harga penutupan Harian'!N52-'Harga penutupan Harian'!N51)/'Harga penutupan Harian'!N51,"")</f>
        <v>-4.912280701754386E-2</v>
      </c>
      <c r="Y6" s="26">
        <f>IFERROR(('Harga penutupan Harian'!O52-'Harga penutupan Harian'!O51)/'Harga penutupan Harian'!O51,"")</f>
        <v>1.4705882352941176E-2</v>
      </c>
      <c r="Z6" s="26">
        <f>IFERROR(('Harga penutupan Harian'!P52-'Harga penutupan Harian'!P51)/'Harga penutupan Harian'!P51,"")</f>
        <v>-6.6225165562913907E-3</v>
      </c>
      <c r="AA6" s="26">
        <f>IFERROR(('Harga penutupan Harian'!Q52-'Harga penutupan Harian'!Q51)/'Harga penutupan Harian'!Q51,"")</f>
        <v>1.9417475728155338E-2</v>
      </c>
      <c r="AB6" s="26">
        <f>IFERROR(('Harga penutupan Harian'!R52-'Harga penutupan Harian'!R51)/'Harga penutupan Harian'!R51,"")</f>
        <v>-8.771929824561403E-3</v>
      </c>
      <c r="AC6" s="26">
        <f>IFERROR(('Harga penutupan Harian'!S52-'Harga penutupan Harian'!S51)/'Harga penutupan Harian'!S51,"")</f>
        <v>-2.5862068965517241E-2</v>
      </c>
      <c r="AD6" s="26">
        <f>IFERROR(('Harga penutupan Harian'!T52-'Harga penutupan Harian'!T51)/'Harga penutupan Harian'!T51,"")</f>
        <v>-1.2145748987854251E-2</v>
      </c>
      <c r="AE6" s="26">
        <f>IFERROR(('Harga penutupan Harian'!U52-'Harga penutupan Harian'!U51)/'Harga penutupan Harian'!U51,"")</f>
        <v>1.2562814070351759E-3</v>
      </c>
      <c r="AF6" s="26">
        <f>IFERROR(('Harga penutupan Harian'!V52-'Harga penutupan Harian'!V51)/'Harga penutupan Harian'!V51,"")</f>
        <v>4.4776119402985072E-2</v>
      </c>
      <c r="AG6" s="26">
        <f>IFERROR(('Harga penutupan Harian'!W52-'Harga penutupan Harian'!W51)/'Harga penutupan Harian'!W51,"")</f>
        <v>1.4705882352941176E-2</v>
      </c>
      <c r="AH6" s="26">
        <f>IFERROR(('Harga penutupan Harian'!X52-'Harga penutupan Harian'!X51)/'Harga penutupan Harian'!X51,"")</f>
        <v>1.6317016317016316E-2</v>
      </c>
      <c r="AI6" s="26">
        <f>IFERROR(('Harga penutupan Harian'!Y52-'Harga penutupan Harian'!Y51)/'Harga penutupan Harian'!Y51,"")</f>
        <v>-1.1627906976744186E-2</v>
      </c>
      <c r="AJ6" s="26">
        <f>IFERROR(('Harga penutupan Harian'!Z52-'Harga penutupan Harian'!Z51)/'Harga penutupan Harian'!Z51,"")</f>
        <v>1.984126984126984E-2</v>
      </c>
      <c r="AK6" s="26">
        <f>IFERROR(('Harga penutupan Harian'!AA52-'Harga penutupan Harian'!AA51)/'Harga penutupan Harian'!AA51,"")</f>
        <v>1.1764705882352941E-2</v>
      </c>
      <c r="AL6" s="26">
        <f>IFERROR(('Harga penutupan Harian'!AB52-'Harga penutupan Harian'!AB51)/'Harga penutupan Harian'!AB51,"")</f>
        <v>2.0527859237536656E-2</v>
      </c>
      <c r="AM6" s="26">
        <f>IFERROR(('Harga penutupan Harian'!AC52-'Harga penutupan Harian'!AC51)/'Harga penutupan Harian'!AC51,"")</f>
        <v>1.4814814814814815E-2</v>
      </c>
      <c r="AN6" s="26">
        <f>IFERROR(('Harga penutupan Harian'!AD52-'Harga penutupan Harian'!AD51)/'Harga penutupan Harian'!AD51,"")</f>
        <v>7.0175438596491229E-3</v>
      </c>
      <c r="AO6" s="26">
        <f>IFERROR(('Harga penutupan Harian'!AE52-'Harga penutupan Harian'!AE51)/'Harga penutupan Harian'!AE51,"")</f>
        <v>7.8125E-3</v>
      </c>
      <c r="AP6" s="26">
        <f>IFERROR(('Harga penutupan Harian'!AF52-'Harga penutupan Harian'!AF51)/'Harga penutupan Harian'!AF51,"")</f>
        <v>-2.7522935779816515E-2</v>
      </c>
      <c r="AQ6" s="26">
        <f>IFERROR(('Harga penutupan Harian'!AG52-'Harga penutupan Harian'!AG51)/'Harga penutupan Harian'!AG51,"")</f>
        <v>-1.2448132780082987E-2</v>
      </c>
      <c r="AR6" s="26">
        <f>IFERROR(('Harga penutupan Harian'!AH52-'Harga penutupan Harian'!AH51)/'Harga penutupan Harian'!AH51,"")</f>
        <v>9.0225563909774431E-2</v>
      </c>
      <c r="AS6" s="26">
        <f>IFERROR(('Harga penutupan Harian'!AI52-'Harga penutupan Harian'!AI51)/'Harga penutupan Harian'!AI51,"")</f>
        <v>-8.0000000000000002E-3</v>
      </c>
      <c r="AT6" s="26">
        <f>IFERROR(('Harga penutupan Harian'!AJ52-'Harga penutupan Harian'!AJ51)/'Harga penutupan Harian'!AJ51,"")</f>
        <v>2.575107296137339E-2</v>
      </c>
      <c r="AU6" s="26">
        <f>IFERROR(('Harga penutupan Harian'!AK52-'Harga penutupan Harian'!AK51)/'Harga penutupan Harian'!AK51,"")</f>
        <v>-1.2500000000000001E-2</v>
      </c>
      <c r="AV6" s="26">
        <f>IFERROR(('Harga penutupan Harian'!AL52-'Harga penutupan Harian'!AL51)/'Harga penutupan Harian'!AL51,"")</f>
        <v>2.8571428571428571E-2</v>
      </c>
      <c r="AW6" s="26">
        <f>IFERROR(('Harga penutupan Harian'!AM52-'Harga penutupan Harian'!AM51)/'Harga penutupan Harian'!AM51,"")</f>
        <v>0</v>
      </c>
      <c r="AX6" s="26">
        <f>IFERROR(('Harga penutupan Harian'!AN52-'Harga penutupan Harian'!AN51)/'Harga penutupan Harian'!AN51,"")</f>
        <v>-8.0645161290322578E-3</v>
      </c>
      <c r="AY6" s="26">
        <f>IFERROR(('Harga penutupan Harian'!AO52-'Harga penutupan Harian'!AO51)/'Harga penutupan Harian'!AO51,"")</f>
        <v>8.6956521739130436E-3</v>
      </c>
      <c r="AZ6" s="26">
        <f>IFERROR(('Harga penutupan Harian'!AP52-'Harga penutupan Harian'!AP51)/'Harga penutupan Harian'!AP51,"")</f>
        <v>-6.4516129032258064E-3</v>
      </c>
      <c r="BA6" s="26">
        <f>IFERROR(('Harga penutupan Harian'!AQ52-'Harga penutupan Harian'!AQ51)/'Harga penutupan Harian'!AQ51,"")</f>
        <v>1.5384615384615385E-2</v>
      </c>
      <c r="BB6" s="26">
        <f>IFERROR(('Harga penutupan Harian'!AR52-'Harga penutupan Harian'!AR51)/'Harga penutupan Harian'!AR51,"")</f>
        <v>2.8571428571428571E-2</v>
      </c>
      <c r="BC6" s="26">
        <f>IFERROR(('Harga penutupan Harian'!AS52-'Harga penutupan Harian'!AS51)/'Harga penutupan Harian'!AS51,"")</f>
        <v>2.5504782146652496E-2</v>
      </c>
      <c r="BD6" s="26">
        <f>IFERROR(('Harga penutupan Harian'!AT52-'Harga penutupan Harian'!AT51)/'Harga penutupan Harian'!AT51,"")</f>
        <v>-1.1029411764705883E-2</v>
      </c>
      <c r="BF6" s="1">
        <v>1011</v>
      </c>
      <c r="BG6" s="1">
        <f t="shared" si="4"/>
        <v>7.9760717846460612E-3</v>
      </c>
    </row>
    <row r="7" spans="2:59" ht="16.5" x14ac:dyDescent="0.25">
      <c r="B7" s="5">
        <v>45369</v>
      </c>
      <c r="C7" s="26">
        <f t="shared" si="1"/>
        <v>2.4767801857585141E-2</v>
      </c>
      <c r="D7" s="26">
        <f t="shared" si="0"/>
        <v>-4.0120361083249749E-3</v>
      </c>
      <c r="E7" s="27"/>
      <c r="F7" s="27"/>
      <c r="G7" s="26">
        <f t="shared" si="2"/>
        <v>-2.0660790407386344E-3</v>
      </c>
      <c r="H7" s="26">
        <f t="shared" si="3"/>
        <v>2.6833880898323774E-2</v>
      </c>
      <c r="I7" s="28"/>
      <c r="J7" s="28"/>
      <c r="K7" s="28"/>
      <c r="M7" s="26">
        <f>IFERROR(('Harga penutupan Harian'!B53-'Harga penutupan Harian'!B52)/'Harga penutupan Harian'!B52,"")</f>
        <v>-5.9523809523809521E-3</v>
      </c>
      <c r="N7" s="26">
        <f>IFERROR(('Harga penutupan Harian'!D53-'Harga penutupan Harian'!D52)/'Harga penutupan Harian'!D52,"")</f>
        <v>0</v>
      </c>
      <c r="O7" s="26">
        <f>IFERROR(('Harga penutupan Harian'!E53-'Harga penutupan Harian'!E52)/'Harga penutupan Harian'!E52,"")</f>
        <v>-6.8965517241379309E-3</v>
      </c>
      <c r="P7" s="26">
        <f>IFERROR(('Harga penutupan Harian'!F53-'Harga penutupan Harian'!F52)/'Harga penutupan Harian'!F52,"")</f>
        <v>-1.82370820668693E-2</v>
      </c>
      <c r="Q7" s="26">
        <f>IFERROR(('Harga penutupan Harian'!G53-'Harga penutupan Harian'!G52)/'Harga penutupan Harian'!G52,"")</f>
        <v>-1.4598540145985401E-2</v>
      </c>
      <c r="R7" s="26">
        <f>IFERROR(('Harga penutupan Harian'!H53-'Harga penutupan Harian'!H52)/'Harga penutupan Harian'!H52,"")</f>
        <v>-1.8957345971563982E-2</v>
      </c>
      <c r="S7" s="26">
        <f>IFERROR(('Harga penutupan Harian'!I53-'Harga penutupan Harian'!I52)/'Harga penutupan Harian'!I52,"")</f>
        <v>-1.6949152542372881E-2</v>
      </c>
      <c r="T7" s="26">
        <f>IFERROR(('Harga penutupan Harian'!J53-'Harga penutupan Harian'!J52)/'Harga penutupan Harian'!J52,"")</f>
        <v>-5.6910569105691054E-2</v>
      </c>
      <c r="U7" s="26">
        <f>IFERROR(('Harga penutupan Harian'!K53-'Harga penutupan Harian'!K52)/'Harga penutupan Harian'!K52,"")</f>
        <v>-2.8455284552845527E-2</v>
      </c>
      <c r="V7" s="26">
        <f>IFERROR(('Harga penutupan Harian'!L53-'Harga penutupan Harian'!L52)/'Harga penutupan Harian'!L52,"")</f>
        <v>-2.1052631578947368E-2</v>
      </c>
      <c r="W7" s="26">
        <f>IFERROR(('Harga penutupan Harian'!M53-'Harga penutupan Harian'!M52)/'Harga penutupan Harian'!M52,"")</f>
        <v>0</v>
      </c>
      <c r="X7" s="26">
        <f>IFERROR(('Harga penutupan Harian'!N53-'Harga penutupan Harian'!N52)/'Harga penutupan Harian'!N52,"")</f>
        <v>-1.4760147601476014E-2</v>
      </c>
      <c r="Y7" s="26">
        <f>IFERROR(('Harga penutupan Harian'!O53-'Harga penutupan Harian'!O52)/'Harga penutupan Harian'!O52,"")</f>
        <v>2.1739130434782608E-2</v>
      </c>
      <c r="Z7" s="26">
        <f>IFERROR(('Harga penutupan Harian'!P53-'Harga penutupan Harian'!P52)/'Harga penutupan Harian'!P52,"")</f>
        <v>-0.02</v>
      </c>
      <c r="AA7" s="26">
        <f>IFERROR(('Harga penutupan Harian'!Q53-'Harga penutupan Harian'!Q52)/'Harga penutupan Harian'!Q52,"")</f>
        <v>-4.7619047619047623E-3</v>
      </c>
      <c r="AB7" s="26">
        <f>IFERROR(('Harga penutupan Harian'!R53-'Harga penutupan Harian'!R52)/'Harga penutupan Harian'!R52,"")</f>
        <v>-8.4070796460176997E-2</v>
      </c>
      <c r="AC7" s="26">
        <f>IFERROR(('Harga penutupan Harian'!S53-'Harga penutupan Harian'!S52)/'Harga penutupan Harian'!S52,"")</f>
        <v>-8.8495575221238937E-3</v>
      </c>
      <c r="AD7" s="26">
        <f>IFERROR(('Harga penutupan Harian'!T53-'Harga penutupan Harian'!T52)/'Harga penutupan Harian'!T52,"")</f>
        <v>-1.6393442622950821E-2</v>
      </c>
      <c r="AE7" s="26">
        <f>IFERROR(('Harga penutupan Harian'!U53-'Harga penutupan Harian'!U52)/'Harga penutupan Harian'!U52,"")</f>
        <v>-2.1329987452948559E-2</v>
      </c>
      <c r="AF7" s="26">
        <f>IFERROR(('Harga penutupan Harian'!V53-'Harga penutupan Harian'!V52)/'Harga penutupan Harian'!V52,"")</f>
        <v>1.4285714285714285E-2</v>
      </c>
      <c r="AG7" s="26">
        <f>IFERROR(('Harga penutupan Harian'!W53-'Harga penutupan Harian'!W52)/'Harga penutupan Harian'!W52,"")</f>
        <v>2.1739130434782608E-2</v>
      </c>
      <c r="AH7" s="26">
        <f>IFERROR(('Harga penutupan Harian'!X53-'Harga penutupan Harian'!X52)/'Harga penutupan Harian'!X52,"")</f>
        <v>-1.6055045871559634E-2</v>
      </c>
      <c r="AI7" s="26">
        <f>IFERROR(('Harga penutupan Harian'!Y53-'Harga penutupan Harian'!Y52)/'Harga penutupan Harian'!Y52,"")</f>
        <v>-9.4117647058823521E-3</v>
      </c>
      <c r="AJ7" s="26">
        <f>IFERROR(('Harga penutupan Harian'!Z53-'Harga penutupan Harian'!Z52)/'Harga penutupan Harian'!Z52,"")</f>
        <v>0</v>
      </c>
      <c r="AK7" s="26">
        <f>IFERROR(('Harga penutupan Harian'!AA53-'Harga penutupan Harian'!AA52)/'Harga penutupan Harian'!AA52,"")</f>
        <v>-5.8139534883720929E-3</v>
      </c>
      <c r="AL7" s="26">
        <f>IFERROR(('Harga penutupan Harian'!AB53-'Harga penutupan Harian'!AB52)/'Harga penutupan Harian'!AB52,"")</f>
        <v>-8.6206896551724137E-3</v>
      </c>
      <c r="AM7" s="26">
        <f>IFERROR(('Harga penutupan Harian'!AC53-'Harga penutupan Harian'!AC52)/'Harga penutupan Harian'!AC52,"")</f>
        <v>-1.0948905109489052E-2</v>
      </c>
      <c r="AN7" s="26">
        <f>IFERROR(('Harga penutupan Harian'!AD53-'Harga penutupan Harian'!AD52)/'Harga penutupan Harian'!AD52,"")</f>
        <v>-3.4843205574912892E-3</v>
      </c>
      <c r="AO7" s="26">
        <f>IFERROR(('Harga penutupan Harian'!AE53-'Harga penutupan Harian'!AE52)/'Harga penutupan Harian'!AE52,"")</f>
        <v>-2.5839793281653748E-3</v>
      </c>
      <c r="AP7" s="26">
        <f>IFERROR(('Harga penutupan Harian'!AF53-'Harga penutupan Harian'!AF52)/'Harga penutupan Harian'!AF52,"")</f>
        <v>-3.7735849056603772E-2</v>
      </c>
      <c r="AQ7" s="26">
        <f>IFERROR(('Harga penutupan Harian'!AG53-'Harga penutupan Harian'!AG52)/'Harga penutupan Harian'!AG52,"")</f>
        <v>-3.7815126050420166E-2</v>
      </c>
      <c r="AR7" s="26">
        <f>IFERROR(('Harga penutupan Harian'!AH53-'Harga penutupan Harian'!AH52)/'Harga penutupan Harian'!AH52,"")</f>
        <v>-1.7241379310344827E-2</v>
      </c>
      <c r="AS7" s="26">
        <f>IFERROR(('Harga penutupan Harian'!AI53-'Harga penutupan Harian'!AI52)/'Harga penutupan Harian'!AI52,"")</f>
        <v>-1.6129032258064516E-2</v>
      </c>
      <c r="AT7" s="26">
        <f>IFERROR(('Harga penutupan Harian'!AJ53-'Harga penutupan Harian'!AJ52)/'Harga penutupan Harian'!AJ52,"")</f>
        <v>3.3472803347280332E-2</v>
      </c>
      <c r="AU7" s="26">
        <f>IFERROR(('Harga penutupan Harian'!AK53-'Harga penutupan Harian'!AK52)/'Harga penutupan Harian'!AK52,"")</f>
        <v>-4.2194092827004216E-3</v>
      </c>
      <c r="AV7" s="26">
        <f>IFERROR(('Harga penutupan Harian'!AL53-'Harga penutupan Harian'!AL52)/'Harga penutupan Harian'!AL52,"")</f>
        <v>-1.3888888888888888E-2</v>
      </c>
      <c r="AW7" s="26">
        <f>IFERROR(('Harga penutupan Harian'!AM53-'Harga penutupan Harian'!AM52)/'Harga penutupan Harian'!AM52,"")</f>
        <v>-4.7619047619047616E-2</v>
      </c>
      <c r="AX7" s="26">
        <f>IFERROR(('Harga penutupan Harian'!AN53-'Harga penutupan Harian'!AN52)/'Harga penutupan Harian'!AN52,"")</f>
        <v>-1.6260162601626018E-2</v>
      </c>
      <c r="AY7" s="26">
        <f>IFERROR(('Harga penutupan Harian'!AO53-'Harga penutupan Harian'!AO52)/'Harga penutupan Harian'!AO52,"")</f>
        <v>8.6206896551724137E-3</v>
      </c>
      <c r="AZ7" s="26">
        <f>IFERROR(('Harga penutupan Harian'!AP53-'Harga penutupan Harian'!AP52)/'Harga penutupan Harian'!AP52,"")</f>
        <v>6.4935064935064939E-3</v>
      </c>
      <c r="BA7" s="26">
        <f>IFERROR(('Harga penutupan Harian'!AQ53-'Harga penutupan Harian'!AQ52)/'Harga penutupan Harian'!AQ52,"")</f>
        <v>2.5252525252525255E-3</v>
      </c>
      <c r="BB7" s="26">
        <f>IFERROR(('Harga penutupan Harian'!AR53-'Harga penutupan Harian'!AR52)/'Harga penutupan Harian'!AR52,"")</f>
        <v>-3.888888888888889E-2</v>
      </c>
      <c r="BC7" s="26">
        <f>IFERROR(('Harga penutupan Harian'!AS53-'Harga penutupan Harian'!AS52)/'Harga penutupan Harian'!AS52,"")</f>
        <v>2.0725388601036268E-3</v>
      </c>
      <c r="BD7" s="26">
        <f>IFERROR(('Harga penutupan Harian'!AT53-'Harga penutupan Harian'!AT52)/'Harga penutupan Harian'!AT52,"")</f>
        <v>-1.858736059479554E-2</v>
      </c>
      <c r="BF7" s="1">
        <v>997</v>
      </c>
      <c r="BG7" s="1">
        <f t="shared" si="4"/>
        <v>-1.3847675568743818E-2</v>
      </c>
    </row>
    <row r="8" spans="2:59" ht="16.5" x14ac:dyDescent="0.25">
      <c r="B8" s="5">
        <v>45370</v>
      </c>
      <c r="C8" s="26">
        <f t="shared" si="1"/>
        <v>3.0211480362537764E-3</v>
      </c>
      <c r="D8" s="26">
        <f t="shared" si="0"/>
        <v>4.0281973816717019E-3</v>
      </c>
      <c r="E8" s="27"/>
      <c r="F8" s="27"/>
      <c r="G8" s="26">
        <f t="shared" si="2"/>
        <v>9.7736024806608715E-3</v>
      </c>
      <c r="H8" s="26">
        <f t="shared" si="3"/>
        <v>-6.7524544444070951E-3</v>
      </c>
      <c r="I8" s="28"/>
      <c r="J8" s="28"/>
      <c r="K8" s="28"/>
      <c r="M8" s="26">
        <f>IFERROR(('Harga penutupan Harian'!B54-'Harga penutupan Harian'!B53)/'Harga penutupan Harian'!B53,"")</f>
        <v>-1.1976047904191617E-2</v>
      </c>
      <c r="N8" s="26">
        <f>IFERROR(('Harga penutupan Harian'!D54-'Harga penutupan Harian'!D53)/'Harga penutupan Harian'!D53,"")</f>
        <v>2.8571428571428571E-3</v>
      </c>
      <c r="O8" s="26">
        <f>IFERROR(('Harga penutupan Harian'!E54-'Harga penutupan Harian'!E53)/'Harga penutupan Harian'!E53,"")</f>
        <v>-3.472222222222222E-3</v>
      </c>
      <c r="P8" s="26">
        <f>IFERROR(('Harga penutupan Harian'!F54-'Harga penutupan Harian'!F53)/'Harga penutupan Harian'!F53,"")</f>
        <v>2.4767801857585141E-2</v>
      </c>
      <c r="Q8" s="26">
        <f>IFERROR(('Harga penutupan Harian'!G54-'Harga penutupan Harian'!G53)/'Harga penutupan Harian'!G53,"")</f>
        <v>7.4074074074074077E-3</v>
      </c>
      <c r="R8" s="26">
        <f>IFERROR(('Harga penutupan Harian'!H54-'Harga penutupan Harian'!H53)/'Harga penutupan Harian'!H53,"")</f>
        <v>-4.830917874396135E-3</v>
      </c>
      <c r="S8" s="26">
        <f>IFERROR(('Harga penutupan Harian'!I54-'Harga penutupan Harian'!I53)/'Harga penutupan Harian'!I53,"")</f>
        <v>0</v>
      </c>
      <c r="T8" s="26">
        <f>IFERROR(('Harga penutupan Harian'!J54-'Harga penutupan Harian'!J53)/'Harga penutupan Harian'!J53,"")</f>
        <v>0</v>
      </c>
      <c r="U8" s="26">
        <f>IFERROR(('Harga penutupan Harian'!K54-'Harga penutupan Harian'!K53)/'Harga penutupan Harian'!K53,"")</f>
        <v>4.1841004184100415E-3</v>
      </c>
      <c r="V8" s="26">
        <f>IFERROR(('Harga penutupan Harian'!L54-'Harga penutupan Harian'!L53)/'Harga penutupan Harian'!L53,"")</f>
        <v>-2.1505376344086023E-2</v>
      </c>
      <c r="W8" s="26">
        <f>IFERROR(('Harga penutupan Harian'!M54-'Harga penutupan Harian'!M53)/'Harga penutupan Harian'!M53,"")</f>
        <v>-3.0405405405405407E-2</v>
      </c>
      <c r="X8" s="26">
        <f>IFERROR(('Harga penutupan Harian'!N54-'Harga penutupan Harian'!N53)/'Harga penutupan Harian'!N53,"")</f>
        <v>-1.1235955056179775E-2</v>
      </c>
      <c r="Y8" s="26">
        <f>IFERROR(('Harga penutupan Harian'!O54-'Harga penutupan Harian'!O53)/'Harga penutupan Harian'!O53,"")</f>
        <v>2.1276595744680851E-2</v>
      </c>
      <c r="Z8" s="26">
        <f>IFERROR(('Harga penutupan Harian'!P54-'Harga penutupan Harian'!P53)/'Harga penutupan Harian'!P53,"")</f>
        <v>-2.0408163265306121E-2</v>
      </c>
      <c r="AA8" s="26">
        <f>IFERROR(('Harga penutupan Harian'!Q54-'Harga penutupan Harian'!Q53)/'Harga penutupan Harian'!Q53,"")</f>
        <v>-1.4354066985645933E-2</v>
      </c>
      <c r="AB8" s="26">
        <f>IFERROR(('Harga penutupan Harian'!R54-'Harga penutupan Harian'!R53)/'Harga penutupan Harian'!R53,"")</f>
        <v>8.2125603864734303E-2</v>
      </c>
      <c r="AC8" s="26">
        <f>IFERROR(('Harga penutupan Harian'!S54-'Harga penutupan Harian'!S53)/'Harga penutupan Harian'!S53,"")</f>
        <v>1.7857142857142856E-2</v>
      </c>
      <c r="AD8" s="26">
        <f>IFERROR(('Harga penutupan Harian'!T54-'Harga penutupan Harian'!T53)/'Harga penutupan Harian'!T53,"")</f>
        <v>4.1666666666666666E-3</v>
      </c>
      <c r="AE8" s="26">
        <f>IFERROR(('Harga penutupan Harian'!U54-'Harga penutupan Harian'!U53)/'Harga penutupan Harian'!U53,"")</f>
        <v>1.282051282051282E-2</v>
      </c>
      <c r="AF8" s="26">
        <f>IFERROR(('Harga penutupan Harian'!V54-'Harga penutupan Harian'!V53)/'Harga penutupan Harian'!V53,"")</f>
        <v>2.8169014084507043E-2</v>
      </c>
      <c r="AG8" s="26">
        <f>IFERROR(('Harga penutupan Harian'!W54-'Harga penutupan Harian'!W53)/'Harga penutupan Harian'!W53,"")</f>
        <v>2.1276595744680851E-2</v>
      </c>
      <c r="AH8" s="26">
        <f>IFERROR(('Harga penutupan Harian'!X54-'Harga penutupan Harian'!X53)/'Harga penutupan Harian'!X53,"")</f>
        <v>1.1655011655011656E-2</v>
      </c>
      <c r="AI8" s="26">
        <f>IFERROR(('Harga penutupan Harian'!Y54-'Harga penutupan Harian'!Y53)/'Harga penutupan Harian'!Y53,"")</f>
        <v>2.3752969121140144E-3</v>
      </c>
      <c r="AJ8" s="26">
        <f>IFERROR(('Harga penutupan Harian'!Z54-'Harga penutupan Harian'!Z53)/'Harga penutupan Harian'!Z53,"")</f>
        <v>3.8910505836575876E-3</v>
      </c>
      <c r="AK8" s="26">
        <f>IFERROR(('Harga penutupan Harian'!AA54-'Harga penutupan Harian'!AA53)/'Harga penutupan Harian'!AA53,"")</f>
        <v>7.0175438596491224E-2</v>
      </c>
      <c r="AL8" s="26">
        <f>IFERROR(('Harga penutupan Harian'!AB54-'Harga penutupan Harian'!AB53)/'Harga penutupan Harian'!AB53,"")</f>
        <v>0</v>
      </c>
      <c r="AM8" s="26">
        <f>IFERROR(('Harga penutupan Harian'!AC54-'Harga penutupan Harian'!AC53)/'Harga penutupan Harian'!AC53,"")</f>
        <v>1.014760147601476E-2</v>
      </c>
      <c r="AN8" s="26">
        <f>IFERROR(('Harga penutupan Harian'!AD54-'Harga penutupan Harian'!AD53)/'Harga penutupan Harian'!AD53,"")</f>
        <v>-1.048951048951049E-2</v>
      </c>
      <c r="AO8" s="26">
        <f>IFERROR(('Harga penutupan Harian'!AE54-'Harga penutupan Harian'!AE53)/'Harga penutupan Harian'!AE53,"")</f>
        <v>-1.2953367875647668E-2</v>
      </c>
      <c r="AP8" s="26">
        <f>IFERROR(('Harga penutupan Harian'!AF54-'Harga penutupan Harian'!AF53)/'Harga penutupan Harian'!AF53,"")</f>
        <v>0</v>
      </c>
      <c r="AQ8" s="26">
        <f>IFERROR(('Harga penutupan Harian'!AG54-'Harga penutupan Harian'!AG53)/'Harga penutupan Harian'!AG53,"")</f>
        <v>-4.3668122270742356E-3</v>
      </c>
      <c r="AR8" s="26">
        <f>IFERROR(('Harga penutupan Harian'!AH54-'Harga penutupan Harian'!AH53)/'Harga penutupan Harian'!AH53,"")</f>
        <v>4.2105263157894736E-2</v>
      </c>
      <c r="AS8" s="26">
        <f>IFERROR(('Harga penutupan Harian'!AI54-'Harga penutupan Harian'!AI53)/'Harga penutupan Harian'!AI53,"")</f>
        <v>1.6393442622950821E-2</v>
      </c>
      <c r="AT8" s="26">
        <f>IFERROR(('Harga penutupan Harian'!AJ54-'Harga penutupan Harian'!AJ53)/'Harga penutupan Harian'!AJ53,"")</f>
        <v>4.048582995951417E-3</v>
      </c>
      <c r="AU8" s="26">
        <f>IFERROR(('Harga penutupan Harian'!AK54-'Harga penutupan Harian'!AK53)/'Harga penutupan Harian'!AK53,"")</f>
        <v>0</v>
      </c>
      <c r="AV8" s="26">
        <f>IFERROR(('Harga penutupan Harian'!AL54-'Harga penutupan Harian'!AL53)/'Harga penutupan Harian'!AL53,"")</f>
        <v>3.5211267605633804E-3</v>
      </c>
      <c r="AW8" s="26">
        <f>IFERROR(('Harga penutupan Harian'!AM54-'Harga penutupan Harian'!AM53)/'Harga penutupan Harian'!AM53,"")</f>
        <v>-7.1428571428571426E-3</v>
      </c>
      <c r="AX8" s="26">
        <f>IFERROR(('Harga penutupan Harian'!AN54-'Harga penutupan Harian'!AN53)/'Harga penutupan Harian'!AN53,"")</f>
        <v>-8.2644628099173556E-3</v>
      </c>
      <c r="AY8" s="26">
        <f>IFERROR(('Harga penutupan Harian'!AO54-'Harga penutupan Harian'!AO53)/'Harga penutupan Harian'!AO53,"")</f>
        <v>-2.564102564102564E-2</v>
      </c>
      <c r="AZ8" s="26">
        <f>IFERROR(('Harga penutupan Harian'!AP54-'Harga penutupan Harian'!AP53)/'Harga penutupan Harian'!AP53,"")</f>
        <v>-1.2903225806451613E-2</v>
      </c>
      <c r="BA8" s="26">
        <f>IFERROR(('Harga penutupan Harian'!AQ54-'Harga penutupan Harian'!AQ53)/'Harga penutupan Harian'!AQ53,"")</f>
        <v>-1.2594458438287154E-2</v>
      </c>
      <c r="BB8" s="26">
        <f>IFERROR(('Harga penutupan Harian'!AR54-'Harga penutupan Harian'!AR53)/'Harga penutupan Harian'!AR53,"")</f>
        <v>0</v>
      </c>
      <c r="BC8" s="26">
        <f>IFERROR(('Harga penutupan Harian'!AS54-'Harga penutupan Harian'!AS53)/'Harga penutupan Harian'!AS53,"")</f>
        <v>4.1365046535677356E-3</v>
      </c>
      <c r="BD8" s="26">
        <f>IFERROR(('Harga penutupan Harian'!AT54-'Harga penutupan Harian'!AT53)/'Harga penutupan Harian'!AT53,"")</f>
        <v>4.924242424242424E-2</v>
      </c>
      <c r="BF8" s="1">
        <v>993</v>
      </c>
      <c r="BG8" s="1">
        <f t="shared" si="4"/>
        <v>-4.0120361083249749E-3</v>
      </c>
    </row>
    <row r="9" spans="2:59" ht="16.5" x14ac:dyDescent="0.25">
      <c r="B9" s="17">
        <v>45371</v>
      </c>
      <c r="C9" s="26">
        <f t="shared" si="1"/>
        <v>0</v>
      </c>
      <c r="D9" s="26">
        <f t="shared" si="0"/>
        <v>-5.0150451354062184E-3</v>
      </c>
      <c r="E9" s="27"/>
      <c r="F9" s="27"/>
      <c r="G9" s="26">
        <f t="shared" si="2"/>
        <v>-3.5430644365614613E-3</v>
      </c>
      <c r="H9" s="26">
        <f t="shared" si="3"/>
        <v>3.5430644365614613E-3</v>
      </c>
      <c r="I9" s="28"/>
      <c r="J9" s="28"/>
      <c r="K9" s="28"/>
      <c r="M9" s="26">
        <f>IFERROR(('Harga penutupan Harian'!B55-'Harga penutupan Harian'!B54)/'Harga penutupan Harian'!B54,"")</f>
        <v>2.4242424242424242E-2</v>
      </c>
      <c r="N9" s="26">
        <f>IFERROR(('Harga penutupan Harian'!D55-'Harga penutupan Harian'!D54)/'Harga penutupan Harian'!D54,"")</f>
        <v>1.7094017094017096E-2</v>
      </c>
      <c r="O9" s="26">
        <f>IFERROR(('Harga penutupan Harian'!E55-'Harga penutupan Harian'!E54)/'Harga penutupan Harian'!E54,"")</f>
        <v>6.9686411149825784E-3</v>
      </c>
      <c r="P9" s="26">
        <f>IFERROR(('Harga penutupan Harian'!F55-'Harga penutupan Harian'!F54)/'Harga penutupan Harian'!F54,"")</f>
        <v>3.0211480362537764E-3</v>
      </c>
      <c r="Q9" s="26">
        <f>IFERROR(('Harga penutupan Harian'!G55-'Harga penutupan Harian'!G54)/'Harga penutupan Harian'!G54,"")</f>
        <v>-1.8382352941176471E-2</v>
      </c>
      <c r="R9" s="26">
        <f>IFERROR(('Harga penutupan Harian'!H55-'Harga penutupan Harian'!H54)/'Harga penutupan Harian'!H54,"")</f>
        <v>1.4563106796116505E-2</v>
      </c>
      <c r="S9" s="26">
        <f>IFERROR(('Harga penutupan Harian'!I55-'Harga penutupan Harian'!I54)/'Harga penutupan Harian'!I54,"")</f>
        <v>2.4630541871921183E-3</v>
      </c>
      <c r="T9" s="26">
        <f>IFERROR(('Harga penutupan Harian'!J55-'Harga penutupan Harian'!J54)/'Harga penutupan Harian'!J54,"")</f>
        <v>8.6206896551724137E-3</v>
      </c>
      <c r="U9" s="26">
        <f>IFERROR(('Harga penutupan Harian'!K55-'Harga penutupan Harian'!K54)/'Harga penutupan Harian'!K54,"")</f>
        <v>0</v>
      </c>
      <c r="V9" s="26">
        <f>IFERROR(('Harga penutupan Harian'!L55-'Harga penutupan Harian'!L54)/'Harga penutupan Harian'!L54,"")</f>
        <v>-1.4652014652014652E-2</v>
      </c>
      <c r="W9" s="26">
        <f>IFERROR(('Harga penutupan Harian'!M55-'Harga penutupan Harian'!M54)/'Harga penutupan Harian'!M54,"")</f>
        <v>1.3937282229965157E-2</v>
      </c>
      <c r="X9" s="26">
        <f>IFERROR(('Harga penutupan Harian'!N55-'Harga penutupan Harian'!N54)/'Harga penutupan Harian'!N54,"")</f>
        <v>7.575757575757576E-3</v>
      </c>
      <c r="Y9" s="26">
        <f>IFERROR(('Harga penutupan Harian'!O55-'Harga penutupan Harian'!O54)/'Harga penutupan Harian'!O54,"")</f>
        <v>-3.125E-2</v>
      </c>
      <c r="Z9" s="26">
        <f>IFERROR(('Harga penutupan Harian'!P55-'Harga penutupan Harian'!P54)/'Harga penutupan Harian'!P54,"")</f>
        <v>-1.3888888888888888E-2</v>
      </c>
      <c r="AA9" s="26">
        <f>IFERROR(('Harga penutupan Harian'!Q55-'Harga penutupan Harian'!Q54)/'Harga penutupan Harian'!Q54,"")</f>
        <v>3.3980582524271843E-2</v>
      </c>
      <c r="AB9" s="26">
        <f>IFERROR(('Harga penutupan Harian'!R55-'Harga penutupan Harian'!R54)/'Harga penutupan Harian'!R54,"")</f>
        <v>-2.6785714285714284E-2</v>
      </c>
      <c r="AC9" s="26">
        <f>IFERROR(('Harga penutupan Harian'!S55-'Harga penutupan Harian'!S54)/'Harga penutupan Harian'!S54,"")</f>
        <v>5.2631578947368418E-2</v>
      </c>
      <c r="AD9" s="26">
        <f>IFERROR(('Harga penutupan Harian'!T55-'Harga penutupan Harian'!T54)/'Harga penutupan Harian'!T54,"")</f>
        <v>2.4896265560165973E-2</v>
      </c>
      <c r="AE9" s="26">
        <f>IFERROR(('Harga penutupan Harian'!U55-'Harga penutupan Harian'!U54)/'Harga penutupan Harian'!U54,"")</f>
        <v>-7.5949367088607592E-3</v>
      </c>
      <c r="AF9" s="26">
        <f>IFERROR(('Harga penutupan Harian'!V55-'Harga penutupan Harian'!V54)/'Harga penutupan Harian'!V54,"")</f>
        <v>-1.3698630136986301E-2</v>
      </c>
      <c r="AG9" s="26">
        <f>IFERROR(('Harga penutupan Harian'!W55-'Harga penutupan Harian'!W54)/'Harga penutupan Harian'!W54,"")</f>
        <v>-3.125E-2</v>
      </c>
      <c r="AH9" s="26">
        <f>IFERROR(('Harga penutupan Harian'!X55-'Harga penutupan Harian'!X54)/'Harga penutupan Harian'!X54,"")</f>
        <v>1.3824884792626729E-2</v>
      </c>
      <c r="AI9" s="26">
        <f>IFERROR(('Harga penutupan Harian'!Y55-'Harga penutupan Harian'!Y54)/'Harga penutupan Harian'!Y54,"")</f>
        <v>-9.4786729857819912E-3</v>
      </c>
      <c r="AJ9" s="26">
        <f>IFERROR(('Harga penutupan Harian'!Z55-'Harga penutupan Harian'!Z54)/'Harga penutupan Harian'!Z54,"")</f>
        <v>-3.875968992248062E-3</v>
      </c>
      <c r="AK9" s="26">
        <f>IFERROR(('Harga penutupan Harian'!AA55-'Harga penutupan Harian'!AA54)/'Harga penutupan Harian'!AA54,"")</f>
        <v>0</v>
      </c>
      <c r="AL9" s="26">
        <f>IFERROR(('Harga penutupan Harian'!AB55-'Harga penutupan Harian'!AB54)/'Harga penutupan Harian'!AB54,"")</f>
        <v>-8.6956521739130436E-3</v>
      </c>
      <c r="AM9" s="26">
        <f>IFERROR(('Harga penutupan Harian'!AC55-'Harga penutupan Harian'!AC54)/'Harga penutupan Harian'!AC54,"")</f>
        <v>-5.4794520547945206E-3</v>
      </c>
      <c r="AN9" s="26">
        <f>IFERROR(('Harga penutupan Harian'!AD55-'Harga penutupan Harian'!AD54)/'Harga penutupan Harian'!AD54,"")</f>
        <v>0</v>
      </c>
      <c r="AO9" s="26">
        <f>IFERROR(('Harga penutupan Harian'!AE55-'Harga penutupan Harian'!AE54)/'Harga penutupan Harian'!AE54,"")</f>
        <v>-4.1994750656167978E-2</v>
      </c>
      <c r="AP9" s="26">
        <f>IFERROR(('Harga penutupan Harian'!AF55-'Harga penutupan Harian'!AF54)/'Harga penutupan Harian'!AF54,"")</f>
        <v>-3.5294117647058823E-2</v>
      </c>
      <c r="AQ9" s="26">
        <f>IFERROR(('Harga penutupan Harian'!AG55-'Harga penutupan Harian'!AG54)/'Harga penutupan Harian'!AG54,"")</f>
        <v>-1.3157894736842105E-2</v>
      </c>
      <c r="AR9" s="26">
        <f>IFERROR(('Harga penutupan Harian'!AH55-'Harga penutupan Harian'!AH54)/'Harga penutupan Harian'!AH54,"")</f>
        <v>-3.3670033670033669E-2</v>
      </c>
      <c r="AS9" s="26">
        <f>IFERROR(('Harga penutupan Harian'!AI55-'Harga penutupan Harian'!AI54)/'Harga penutupan Harian'!AI54,"")</f>
        <v>-8.0645161290322578E-3</v>
      </c>
      <c r="AT9" s="26">
        <f>IFERROR(('Harga penutupan Harian'!AJ55-'Harga penutupan Harian'!AJ54)/'Harga penutupan Harian'!AJ54,"")</f>
        <v>3.2258064516129031E-2</v>
      </c>
      <c r="AU9" s="26">
        <f>IFERROR(('Harga penutupan Harian'!AK55-'Harga penutupan Harian'!AK54)/'Harga penutupan Harian'!AK54,"")</f>
        <v>0</v>
      </c>
      <c r="AV9" s="26">
        <f>IFERROR(('Harga penutupan Harian'!AL55-'Harga penutupan Harian'!AL54)/'Harga penutupan Harian'!AL54,"")</f>
        <v>2.8070175438596492E-2</v>
      </c>
      <c r="AW9" s="26">
        <f>IFERROR(('Harga penutupan Harian'!AM55-'Harga penutupan Harian'!AM54)/'Harga penutupan Harian'!AM54,"")</f>
        <v>0</v>
      </c>
      <c r="AX9" s="26">
        <f>IFERROR(('Harga penutupan Harian'!AN55-'Harga penutupan Harian'!AN54)/'Harga penutupan Harian'!AN54,"")</f>
        <v>8.3333333333333332E-3</v>
      </c>
      <c r="AY9" s="26">
        <f>IFERROR(('Harga penutupan Harian'!AO55-'Harga penutupan Harian'!AO54)/'Harga penutupan Harian'!AO54,"")</f>
        <v>-8.771929824561403E-3</v>
      </c>
      <c r="AZ9" s="26">
        <f>IFERROR(('Harga penutupan Harian'!AP55-'Harga penutupan Harian'!AP54)/'Harga penutupan Harian'!AP54,"")</f>
        <v>-5.2287581699346407E-2</v>
      </c>
      <c r="BA9" s="26">
        <f>IFERROR(('Harga penutupan Harian'!AQ55-'Harga penutupan Harian'!AQ54)/'Harga penutupan Harian'!AQ54,"")</f>
        <v>5.1020408163265302E-3</v>
      </c>
      <c r="BB9" s="26">
        <f>IFERROR(('Harga penutupan Harian'!AR55-'Harga penutupan Harian'!AR54)/'Harga penutupan Harian'!AR54,"")</f>
        <v>-1.1560693641618497E-2</v>
      </c>
      <c r="BC9" s="26">
        <f>IFERROR(('Harga penutupan Harian'!AS55-'Harga penutupan Harian'!AS54)/'Harga penutupan Harian'!AS54,"")</f>
        <v>4.1194644696189494E-3</v>
      </c>
      <c r="BD9" s="26">
        <f>IFERROR(('Harga penutupan Harian'!AT55-'Harga penutupan Harian'!AT54)/'Harga penutupan Harian'!AT54,"")</f>
        <v>-1.0830324909747292E-2</v>
      </c>
      <c r="BF9" s="1">
        <v>997</v>
      </c>
      <c r="BG9" s="1">
        <f t="shared" si="4"/>
        <v>4.0281973816717019E-3</v>
      </c>
    </row>
    <row r="10" spans="2:59" ht="16.5" x14ac:dyDescent="0.25">
      <c r="B10" s="5">
        <v>45372</v>
      </c>
      <c r="C10" s="26">
        <f t="shared" si="1"/>
        <v>2.4096385542168676E-2</v>
      </c>
      <c r="D10" s="26">
        <f t="shared" si="0"/>
        <v>2.0161290322580645E-3</v>
      </c>
      <c r="E10" s="27"/>
      <c r="F10" s="27"/>
      <c r="G10" s="26">
        <f t="shared" si="2"/>
        <v>6.8107222998820306E-3</v>
      </c>
      <c r="H10" s="26">
        <f t="shared" si="3"/>
        <v>1.7285663242286645E-2</v>
      </c>
      <c r="I10" s="28"/>
      <c r="J10" s="28"/>
      <c r="K10" s="28"/>
      <c r="M10" s="26">
        <f>IFERROR(('Harga penutupan Harian'!B56-'Harga penutupan Harian'!B55)/'Harga penutupan Harian'!B55,"")</f>
        <v>0.10059171597633136</v>
      </c>
      <c r="N10" s="26">
        <f>IFERROR(('Harga penutupan Harian'!D56-'Harga penutupan Harian'!D55)/'Harga penutupan Harian'!D55,"")</f>
        <v>5.6022408963585435E-3</v>
      </c>
      <c r="O10" s="26">
        <f>IFERROR(('Harga penutupan Harian'!E56-'Harga penutupan Harian'!E55)/'Harga penutupan Harian'!E55,"")</f>
        <v>3.4602076124567475E-3</v>
      </c>
      <c r="P10" s="26">
        <f>IFERROR(('Harga penutupan Harian'!F56-'Harga penutupan Harian'!F55)/'Harga penutupan Harian'!F55,"")</f>
        <v>0</v>
      </c>
      <c r="Q10" s="26">
        <f>IFERROR(('Harga penutupan Harian'!G56-'Harga penutupan Harian'!G55)/'Harga penutupan Harian'!G55,"")</f>
        <v>-3.7453183520599252E-2</v>
      </c>
      <c r="R10" s="26">
        <f>IFERROR(('Harga penutupan Harian'!H56-'Harga penutupan Harian'!H55)/'Harga penutupan Harian'!H55,"")</f>
        <v>9.5693779904306216E-3</v>
      </c>
      <c r="S10" s="26">
        <f>IFERROR(('Harga penutupan Harian'!I56-'Harga penutupan Harian'!I55)/'Harga penutupan Harian'!I55,"")</f>
        <v>-4.9140049140049139E-3</v>
      </c>
      <c r="T10" s="26">
        <f>IFERROR(('Harga penutupan Harian'!J56-'Harga penutupan Harian'!J55)/'Harga penutupan Harian'!J55,"")</f>
        <v>4.2735042735042739E-3</v>
      </c>
      <c r="U10" s="26">
        <f>IFERROR(('Harga penutupan Harian'!K56-'Harga penutupan Harian'!K55)/'Harga penutupan Harian'!K55,"")</f>
        <v>1.6666666666666666E-2</v>
      </c>
      <c r="V10" s="26">
        <f>IFERROR(('Harga penutupan Harian'!L56-'Harga penutupan Harian'!L55)/'Harga penutupan Harian'!L55,"")</f>
        <v>1.4869888475836431E-2</v>
      </c>
      <c r="W10" s="26">
        <f>IFERROR(('Harga penutupan Harian'!M56-'Harga penutupan Harian'!M55)/'Harga penutupan Harian'!M55,"")</f>
        <v>-3.0927835051546393E-2</v>
      </c>
      <c r="X10" s="26">
        <f>IFERROR(('Harga penutupan Harian'!N56-'Harga penutupan Harian'!N55)/'Harga penutupan Harian'!N55,"")</f>
        <v>0</v>
      </c>
      <c r="Y10" s="26">
        <f>IFERROR(('Harga penutupan Harian'!O56-'Harga penutupan Harian'!O55)/'Harga penutupan Harian'!O55,"")</f>
        <v>-2.1505376344086023E-2</v>
      </c>
      <c r="Z10" s="26">
        <f>IFERROR(('Harga penutupan Harian'!P56-'Harga penutupan Harian'!P55)/'Harga penutupan Harian'!P55,"")</f>
        <v>-4.2253521126760563E-2</v>
      </c>
      <c r="AA10" s="26">
        <f>IFERROR(('Harga penutupan Harian'!Q56-'Harga penutupan Harian'!Q55)/'Harga penutupan Harian'!Q55,"")</f>
        <v>-4.6948356807511738E-3</v>
      </c>
      <c r="AB10" s="26">
        <f>IFERROR(('Harga penutupan Harian'!R56-'Harga penutupan Harian'!R55)/'Harga penutupan Harian'!R55,"")</f>
        <v>-4.5871559633027525E-3</v>
      </c>
      <c r="AC10" s="26">
        <f>IFERROR(('Harga penutupan Harian'!S56-'Harga penutupan Harian'!S55)/'Harga penutupan Harian'!S55,"")</f>
        <v>8.3333333333333332E-3</v>
      </c>
      <c r="AD10" s="26">
        <f>IFERROR(('Harga penutupan Harian'!T56-'Harga penutupan Harian'!T55)/'Harga penutupan Harian'!T55,"")</f>
        <v>-1.2145748987854251E-2</v>
      </c>
      <c r="AE10" s="26">
        <f>IFERROR(('Harga penutupan Harian'!U56-'Harga penutupan Harian'!U55)/'Harga penutupan Harian'!U55,"")</f>
        <v>5.1020408163265302E-3</v>
      </c>
      <c r="AF10" s="26">
        <f>IFERROR(('Harga penutupan Harian'!V56-'Harga penutupan Harian'!V55)/'Harga penutupan Harian'!V55,"")</f>
        <v>-9.7222222222222224E-2</v>
      </c>
      <c r="AG10" s="26">
        <f>IFERROR(('Harga penutupan Harian'!W56-'Harga penutupan Harian'!W55)/'Harga penutupan Harian'!W55,"")</f>
        <v>-2.1505376344086023E-2</v>
      </c>
      <c r="AH10" s="26">
        <f>IFERROR(('Harga penutupan Harian'!X56-'Harga penutupan Harian'!X55)/'Harga penutupan Harian'!X55,"")</f>
        <v>2.0454545454545454E-2</v>
      </c>
      <c r="AI10" s="26">
        <f>IFERROR(('Harga penutupan Harian'!Y56-'Harga penutupan Harian'!Y55)/'Harga penutupan Harian'!Y55,"")</f>
        <v>-1.6746411483253589E-2</v>
      </c>
      <c r="AJ10" s="26">
        <f>IFERROR(('Harga penutupan Harian'!Z56-'Harga penutupan Harian'!Z55)/'Harga penutupan Harian'!Z55,"")</f>
        <v>7.7821011673151752E-3</v>
      </c>
      <c r="AK10" s="26">
        <f>IFERROR(('Harga penutupan Harian'!AA56-'Harga penutupan Harian'!AA55)/'Harga penutupan Harian'!AA55,"")</f>
        <v>5.4644808743169399E-3</v>
      </c>
      <c r="AL10" s="26">
        <f>IFERROR(('Harga penutupan Harian'!AB56-'Harga penutupan Harian'!AB55)/'Harga penutupan Harian'!AB55,"")</f>
        <v>0</v>
      </c>
      <c r="AM10" s="26">
        <f>IFERROR(('Harga penutupan Harian'!AC56-'Harga penutupan Harian'!AC55)/'Harga penutupan Harian'!AC55,"")</f>
        <v>1.4692378328741965E-2</v>
      </c>
      <c r="AN10" s="26">
        <f>IFERROR(('Harga penutupan Harian'!AD56-'Harga penutupan Harian'!AD55)/'Harga penutupan Harian'!AD55,"")</f>
        <v>4.5936395759717315E-2</v>
      </c>
      <c r="AO10" s="26">
        <f>IFERROR(('Harga penutupan Harian'!AE56-'Harga penutupan Harian'!AE55)/'Harga penutupan Harian'!AE55,"")</f>
        <v>-5.4794520547945206E-3</v>
      </c>
      <c r="AP10" s="26">
        <f>IFERROR(('Harga penutupan Harian'!AF56-'Harga penutupan Harian'!AF55)/'Harga penutupan Harian'!AF55,"")</f>
        <v>-2.4390243902439025E-2</v>
      </c>
      <c r="AQ10" s="26">
        <f>IFERROR(('Harga penutupan Harian'!AG56-'Harga penutupan Harian'!AG55)/'Harga penutupan Harian'!AG55,"")</f>
        <v>4.4444444444444444E-3</v>
      </c>
      <c r="AR10" s="26">
        <f>IFERROR(('Harga penutupan Harian'!AH56-'Harga penutupan Harian'!AH55)/'Harga penutupan Harian'!AH55,"")</f>
        <v>-3.4843205574912892E-3</v>
      </c>
      <c r="AS10" s="26">
        <f>IFERROR(('Harga penutupan Harian'!AI56-'Harga penutupan Harian'!AI55)/'Harga penutupan Harian'!AI55,"")</f>
        <v>0</v>
      </c>
      <c r="AT10" s="26">
        <f>IFERROR(('Harga penutupan Harian'!AJ56-'Harga penutupan Harian'!AJ55)/'Harga penutupan Harian'!AJ55,"")</f>
        <v>3.90625E-3</v>
      </c>
      <c r="AU10" s="26">
        <f>IFERROR(('Harga penutupan Harian'!AK56-'Harga penutupan Harian'!AK55)/'Harga penutupan Harian'!AK55,"")</f>
        <v>4.2372881355932203E-3</v>
      </c>
      <c r="AV10" s="26">
        <f>IFERROR(('Harga penutupan Harian'!AL56-'Harga penutupan Harian'!AL55)/'Harga penutupan Harian'!AL55,"")</f>
        <v>-1.3651877133105802E-2</v>
      </c>
      <c r="AW10" s="26">
        <f>IFERROR(('Harga penutupan Harian'!AM56-'Harga penutupan Harian'!AM55)/'Harga penutupan Harian'!AM55,"")</f>
        <v>-0.20863309352517986</v>
      </c>
      <c r="AX10" s="26">
        <f>IFERROR(('Harga penutupan Harian'!AN56-'Harga penutupan Harian'!AN55)/'Harga penutupan Harian'!AN55,"")</f>
        <v>4.1322314049586778E-2</v>
      </c>
      <c r="AY10" s="26">
        <f>IFERROR(('Harga penutupan Harian'!AO56-'Harga penutupan Harian'!AO55)/'Harga penutupan Harian'!AO55,"")</f>
        <v>1.3274336283185841E-2</v>
      </c>
      <c r="AZ10" s="26">
        <f>IFERROR(('Harga penutupan Harian'!AP56-'Harga penutupan Harian'!AP55)/'Harga penutupan Harian'!AP55,"")</f>
        <v>0</v>
      </c>
      <c r="BA10" s="26">
        <f>IFERROR(('Harga penutupan Harian'!AQ56-'Harga penutupan Harian'!AQ55)/'Harga penutupan Harian'!AQ55,"")</f>
        <v>-2.5380710659898475E-3</v>
      </c>
      <c r="BB10" s="26">
        <f>IFERROR(('Harga penutupan Harian'!AR56-'Harga penutupan Harian'!AR55)/'Harga penutupan Harian'!AR55,"")</f>
        <v>-5.8479532163742687E-3</v>
      </c>
      <c r="BC10" s="26">
        <f>IFERROR(('Harga penutupan Harian'!AS56-'Harga penutupan Harian'!AS55)/'Harga penutupan Harian'!AS55,"")</f>
        <v>7.1794871794871795E-3</v>
      </c>
      <c r="BD10" s="26">
        <f>IFERROR(('Harga penutupan Harian'!AT56-'Harga penutupan Harian'!AT55)/'Harga penutupan Harian'!AT55,"")</f>
        <v>7.2992700729927005E-3</v>
      </c>
      <c r="BF10" s="1">
        <v>992</v>
      </c>
      <c r="BG10" s="1">
        <f t="shared" si="4"/>
        <v>-5.0150451354062184E-3</v>
      </c>
    </row>
    <row r="11" spans="2:59" ht="16.5" x14ac:dyDescent="0.25">
      <c r="B11" s="5">
        <v>45373</v>
      </c>
      <c r="C11" s="26">
        <f t="shared" si="1"/>
        <v>-1.7647058823529412E-2</v>
      </c>
      <c r="D11" s="26">
        <f t="shared" si="0"/>
        <v>2.012072434607646E-3</v>
      </c>
      <c r="E11" s="27"/>
      <c r="F11" s="27"/>
      <c r="G11" s="26">
        <f t="shared" si="2"/>
        <v>6.8047487390020932E-3</v>
      </c>
      <c r="H11" s="26">
        <f t="shared" si="3"/>
        <v>-2.4451807562531507E-2</v>
      </c>
      <c r="I11" s="28"/>
      <c r="J11" s="28"/>
      <c r="K11" s="28"/>
      <c r="M11" s="26">
        <f>IFERROR(('Harga penutupan Harian'!B57-'Harga penutupan Harian'!B56)/'Harga penutupan Harian'!B56,"")</f>
        <v>-1.0752688172043012E-2</v>
      </c>
      <c r="N11" s="26">
        <f>IFERROR(('Harga penutupan Harian'!D57-'Harga penutupan Harian'!D56)/'Harga penutupan Harian'!D56,"")</f>
        <v>-1.1142061281337047E-2</v>
      </c>
      <c r="O11" s="26">
        <f>IFERROR(('Harga penutupan Harian'!E57-'Harga penutupan Harian'!E56)/'Harga penutupan Harian'!E56,"")</f>
        <v>0</v>
      </c>
      <c r="P11" s="26">
        <f>IFERROR(('Harga penutupan Harian'!F57-'Harga penutupan Harian'!F56)/'Harga penutupan Harian'!F56,"")</f>
        <v>2.4096385542168676E-2</v>
      </c>
      <c r="Q11" s="26">
        <f>IFERROR(('Harga penutupan Harian'!G57-'Harga penutupan Harian'!G56)/'Harga penutupan Harian'!G56,"")</f>
        <v>4.2801556420233464E-2</v>
      </c>
      <c r="R11" s="26">
        <f>IFERROR(('Harga penutupan Harian'!H57-'Harga penutupan Harian'!H56)/'Harga penutupan Harian'!H56,"")</f>
        <v>1.4218009478672985E-2</v>
      </c>
      <c r="S11" s="26">
        <f>IFERROR(('Harga penutupan Harian'!I57-'Harga penutupan Harian'!I56)/'Harga penutupan Harian'!I56,"")</f>
        <v>0</v>
      </c>
      <c r="T11" s="26">
        <f>IFERROR(('Harga penutupan Harian'!J57-'Harga penutupan Harian'!J56)/'Harga penutupan Harian'!J56,"")</f>
        <v>-1.276595744680851E-2</v>
      </c>
      <c r="U11" s="26">
        <f>IFERROR(('Harga penutupan Harian'!K57-'Harga penutupan Harian'!K56)/'Harga penutupan Harian'!K56,"")</f>
        <v>0</v>
      </c>
      <c r="V11" s="26">
        <f>IFERROR(('Harga penutupan Harian'!L57-'Harga penutupan Harian'!L56)/'Harga penutupan Harian'!L56,"")</f>
        <v>4.3956043956043959E-2</v>
      </c>
      <c r="W11" s="26">
        <f>IFERROR(('Harga penutupan Harian'!M57-'Harga penutupan Harian'!M56)/'Harga penutupan Harian'!M56,"")</f>
        <v>0</v>
      </c>
      <c r="X11" s="26">
        <f>IFERROR(('Harga penutupan Harian'!N57-'Harga penutupan Harian'!N56)/'Harga penutupan Harian'!N56,"")</f>
        <v>7.5187969924812026E-3</v>
      </c>
      <c r="Y11" s="26">
        <f>IFERROR(('Harga penutupan Harian'!O57-'Harga penutupan Harian'!O56)/'Harga penutupan Harian'!O56,"")</f>
        <v>1.8315018315018316E-2</v>
      </c>
      <c r="Z11" s="26">
        <f>IFERROR(('Harga penutupan Harian'!P57-'Harga penutupan Harian'!P56)/'Harga penutupan Harian'!P56,"")</f>
        <v>5.1470588235294115E-2</v>
      </c>
      <c r="AA11" s="26">
        <f>IFERROR(('Harga penutupan Harian'!Q57-'Harga penutupan Harian'!Q56)/'Harga penutupan Harian'!Q56,"")</f>
        <v>-4.7169811320754715E-3</v>
      </c>
      <c r="AB11" s="26">
        <f>IFERROR(('Harga penutupan Harian'!R57-'Harga penutupan Harian'!R56)/'Harga penutupan Harian'!R56,"")</f>
        <v>-4.608294930875576E-3</v>
      </c>
      <c r="AC11" s="26">
        <f>IFERROR(('Harga penutupan Harian'!S57-'Harga penutupan Harian'!S56)/'Harga penutupan Harian'!S56,"")</f>
        <v>4.9586776859504134E-2</v>
      </c>
      <c r="AD11" s="26">
        <f>IFERROR(('Harga penutupan Harian'!T57-'Harga penutupan Harian'!T56)/'Harga penutupan Harian'!T56,"")</f>
        <v>-1.6393442622950821E-2</v>
      </c>
      <c r="AE11" s="26">
        <f>IFERROR(('Harga penutupan Harian'!U57-'Harga penutupan Harian'!U56)/'Harga penutupan Harian'!U56,"")</f>
        <v>1.5228426395939087E-2</v>
      </c>
      <c r="AF11" s="26">
        <f>IFERROR(('Harga penutupan Harian'!V57-'Harga penutupan Harian'!V56)/'Harga penutupan Harian'!V56,"")</f>
        <v>3.0769230769230771E-2</v>
      </c>
      <c r="AG11" s="26">
        <f>IFERROR(('Harga penutupan Harian'!W57-'Harga penutupan Harian'!W56)/'Harga penutupan Harian'!W56,"")</f>
        <v>1.8315018315018316E-2</v>
      </c>
      <c r="AH11" s="26">
        <f>IFERROR(('Harga penutupan Harian'!X57-'Harga penutupan Harian'!X56)/'Harga penutupan Harian'!X56,"")</f>
        <v>-2.4498886414253896E-2</v>
      </c>
      <c r="AI11" s="26">
        <f>IFERROR(('Harga penutupan Harian'!Y57-'Harga penutupan Harian'!Y56)/'Harga penutupan Harian'!Y56,"")</f>
        <v>3.6496350364963501E-2</v>
      </c>
      <c r="AJ11" s="26">
        <f>IFERROR(('Harga penutupan Harian'!Z57-'Harga penutupan Harian'!Z56)/'Harga penutupan Harian'!Z56,"")</f>
        <v>-3.8610038610038611E-3</v>
      </c>
      <c r="AK11" s="26">
        <f>IFERROR(('Harga penutupan Harian'!AA57-'Harga penutupan Harian'!AA56)/'Harga penutupan Harian'!AA56,"")</f>
        <v>-5.434782608695652E-3</v>
      </c>
      <c r="AL11" s="26">
        <f>IFERROR(('Harga penutupan Harian'!AB57-'Harga penutupan Harian'!AB56)/'Harga penutupan Harian'!AB56,"")</f>
        <v>2.9239766081871343E-3</v>
      </c>
      <c r="AM11" s="26">
        <f>IFERROR(('Harga penutupan Harian'!AC57-'Harga penutupan Harian'!AC56)/'Harga penutupan Harian'!AC56,"")</f>
        <v>4.5248868778280547E-3</v>
      </c>
      <c r="AN11" s="26">
        <f>IFERROR(('Harga penutupan Harian'!AD57-'Harga penutupan Harian'!AD56)/'Harga penutupan Harian'!AD56,"")</f>
        <v>-1.3513513513513514E-2</v>
      </c>
      <c r="AO11" s="26">
        <f>IFERROR(('Harga penutupan Harian'!AE57-'Harga penutupan Harian'!AE56)/'Harga penutupan Harian'!AE56,"")</f>
        <v>-5.5096418732782371E-3</v>
      </c>
      <c r="AP11" s="26">
        <f>IFERROR(('Harga penutupan Harian'!AF57-'Harga penutupan Harian'!AF56)/'Harga penutupan Harian'!AF56,"")</f>
        <v>4.1666666666666666E-3</v>
      </c>
      <c r="AQ11" s="26">
        <f>IFERROR(('Harga penutupan Harian'!AG57-'Harga penutupan Harian'!AG56)/'Harga penutupan Harian'!AG56,"")</f>
        <v>6.1946902654867256E-2</v>
      </c>
      <c r="AR11" s="26">
        <f>IFERROR(('Harga penutupan Harian'!AH57-'Harga penutupan Harian'!AH56)/'Harga penutupan Harian'!AH56,"")</f>
        <v>0</v>
      </c>
      <c r="AS11" s="26">
        <f>IFERROR(('Harga penutupan Harian'!AI57-'Harga penutupan Harian'!AI56)/'Harga penutupan Harian'!AI56,"")</f>
        <v>0</v>
      </c>
      <c r="AT11" s="26">
        <f>IFERROR(('Harga penutupan Harian'!AJ57-'Harga penutupan Harian'!AJ56)/'Harga penutupan Harian'!AJ56,"")</f>
        <v>3.8910505836575876E-2</v>
      </c>
      <c r="AU11" s="26">
        <f>IFERROR(('Harga penutupan Harian'!AK57-'Harga penutupan Harian'!AK56)/'Harga penutupan Harian'!AK56,"")</f>
        <v>1.2658227848101266E-2</v>
      </c>
      <c r="AV11" s="26">
        <f>IFERROR(('Harga penutupan Harian'!AL57-'Harga penutupan Harian'!AL56)/'Harga penutupan Harian'!AL56,"")</f>
        <v>2.0761245674740483E-2</v>
      </c>
      <c r="AW11" s="26">
        <f>IFERROR(('Harga penutupan Harian'!AM57-'Harga penutupan Harian'!AM56)/'Harga penutupan Harian'!AM56,"")</f>
        <v>9.0909090909090905E-3</v>
      </c>
      <c r="AX11" s="26">
        <f>IFERROR(('Harga penutupan Harian'!AN57-'Harga penutupan Harian'!AN56)/'Harga penutupan Harian'!AN56,"")</f>
        <v>7.9365079365079361E-3</v>
      </c>
      <c r="AY11" s="26">
        <f>IFERROR(('Harga penutupan Harian'!AO57-'Harga penutupan Harian'!AO56)/'Harga penutupan Harian'!AO56,"")</f>
        <v>4.3668122270742356E-3</v>
      </c>
      <c r="AZ11" s="26">
        <f>IFERROR(('Harga penutupan Harian'!AP57-'Harga penutupan Harian'!AP56)/'Harga penutupan Harian'!AP56,"")</f>
        <v>6.8965517241379309E-3</v>
      </c>
      <c r="BA11" s="26">
        <f>IFERROR(('Harga penutupan Harian'!AQ57-'Harga penutupan Harian'!AQ56)/'Harga penutupan Harian'!AQ56,"")</f>
        <v>-1.0178117048346057E-2</v>
      </c>
      <c r="BB11" s="26">
        <f>IFERROR(('Harga penutupan Harian'!AR57-'Harga penutupan Harian'!AR56)/'Harga penutupan Harian'!AR56,"")</f>
        <v>5.8823529411764705E-3</v>
      </c>
      <c r="BC11" s="26">
        <f>IFERROR(('Harga penutupan Harian'!AS57-'Harga penutupan Harian'!AS56)/'Harga penutupan Harian'!AS56,"")</f>
        <v>9.1649694501018328E-3</v>
      </c>
      <c r="BD11" s="26">
        <f>IFERROR(('Harga penutupan Harian'!AT57-'Harga penutupan Harian'!AT56)/'Harga penutupan Harian'!AT56,"")</f>
        <v>-1.4492753623188406E-2</v>
      </c>
      <c r="BF11" s="1">
        <v>994</v>
      </c>
      <c r="BG11" s="1">
        <f t="shared" si="4"/>
        <v>2.0161290322580645E-3</v>
      </c>
    </row>
    <row r="12" spans="2:59" ht="16.5" x14ac:dyDescent="0.25">
      <c r="B12" s="5">
        <v>45376</v>
      </c>
      <c r="C12" s="26">
        <f t="shared" si="1"/>
        <v>-5.9880239520958087E-3</v>
      </c>
      <c r="D12" s="26">
        <f t="shared" si="0"/>
        <v>5.0200803212851405E-3</v>
      </c>
      <c r="E12" s="27"/>
      <c r="F12" s="27"/>
      <c r="G12" s="26">
        <f t="shared" si="2"/>
        <v>1.1234204106987212E-2</v>
      </c>
      <c r="H12" s="26">
        <f t="shared" si="3"/>
        <v>-1.7222228059083022E-2</v>
      </c>
      <c r="I12" s="28"/>
      <c r="J12" s="28"/>
      <c r="K12" s="28"/>
      <c r="M12" s="26">
        <f>IFERROR(('Harga penutupan Harian'!B58-'Harga penutupan Harian'!B57)/'Harga penutupan Harian'!B57,"")</f>
        <v>-5.434782608695652E-3</v>
      </c>
      <c r="N12" s="26">
        <f>IFERROR(('Harga penutupan Harian'!D58-'Harga penutupan Harian'!D57)/'Harga penutupan Harian'!D57,"")</f>
        <v>-4.2253521126760563E-2</v>
      </c>
      <c r="O12" s="26">
        <f>IFERROR(('Harga penutupan Harian'!E58-'Harga penutupan Harian'!E57)/'Harga penutupan Harian'!E57,"")</f>
        <v>0</v>
      </c>
      <c r="P12" s="26">
        <f>IFERROR(('Harga penutupan Harian'!F58-'Harga penutupan Harian'!F57)/'Harga penutupan Harian'!F57,"")</f>
        <v>-1.7647058823529412E-2</v>
      </c>
      <c r="Q12" s="26">
        <f>IFERROR(('Harga penutupan Harian'!G58-'Harga penutupan Harian'!G57)/'Harga penutupan Harian'!G57,"")</f>
        <v>7.462686567164179E-3</v>
      </c>
      <c r="R12" s="26">
        <f>IFERROR(('Harga penutupan Harian'!H58-'Harga penutupan Harian'!H57)/'Harga penutupan Harian'!H57,"")</f>
        <v>4.6728971962616819E-3</v>
      </c>
      <c r="S12" s="26">
        <f>IFERROR(('Harga penutupan Harian'!I58-'Harga penutupan Harian'!I57)/'Harga penutupan Harian'!I57,"")</f>
        <v>-2.4691358024691358E-3</v>
      </c>
      <c r="T12" s="26">
        <f>IFERROR(('Harga penutupan Harian'!J58-'Harga penutupan Harian'!J57)/'Harga penutupan Harian'!J57,"")</f>
        <v>8.6206896551724137E-3</v>
      </c>
      <c r="U12" s="26">
        <f>IFERROR(('Harga penutupan Harian'!K58-'Harga penutupan Harian'!K57)/'Harga penutupan Harian'!K57,"")</f>
        <v>4.0983606557377051E-3</v>
      </c>
      <c r="V12" s="26">
        <f>IFERROR(('Harga penutupan Harian'!L58-'Harga penutupan Harian'!L57)/'Harga penutupan Harian'!L57,"")</f>
        <v>9.4736842105263161E-2</v>
      </c>
      <c r="W12" s="26">
        <f>IFERROR(('Harga penutupan Harian'!M58-'Harga penutupan Harian'!M57)/'Harga penutupan Harian'!M57,"")</f>
        <v>0</v>
      </c>
      <c r="X12" s="26">
        <f>IFERROR(('Harga penutupan Harian'!N58-'Harga penutupan Harian'!N57)/'Harga penutupan Harian'!N57,"")</f>
        <v>-1.8656716417910446E-2</v>
      </c>
      <c r="Y12" s="26">
        <f>IFERROR(('Harga penutupan Harian'!O58-'Harga penutupan Harian'!O57)/'Harga penutupan Harian'!O57,"")</f>
        <v>-3.5971223021582736E-3</v>
      </c>
      <c r="Z12" s="26">
        <f>IFERROR(('Harga penutupan Harian'!P58-'Harga penutupan Harian'!P57)/'Harga penutupan Harian'!P57,"")</f>
        <v>4.8951048951048952E-2</v>
      </c>
      <c r="AA12" s="26">
        <f>IFERROR(('Harga penutupan Harian'!Q58-'Harga penutupan Harian'!Q57)/'Harga penutupan Harian'!Q57,"")</f>
        <v>4.7393364928909956E-3</v>
      </c>
      <c r="AB12" s="26">
        <f>IFERROR(('Harga penutupan Harian'!R58-'Harga penutupan Harian'!R57)/'Harga penutupan Harian'!R57,"")</f>
        <v>2.7777777777777776E-2</v>
      </c>
      <c r="AC12" s="26">
        <f>IFERROR(('Harga penutupan Harian'!S58-'Harga penutupan Harian'!S57)/'Harga penutupan Harian'!S57,"")</f>
        <v>3.1496062992125984E-2</v>
      </c>
      <c r="AD12" s="26">
        <f>IFERROR(('Harga penutupan Harian'!T58-'Harga penutupan Harian'!T57)/'Harga penutupan Harian'!T57,"")</f>
        <v>-4.1666666666666666E-3</v>
      </c>
      <c r="AE12" s="26">
        <f>IFERROR(('Harga penutupan Harian'!U58-'Harga penutupan Harian'!U57)/'Harga penutupan Harian'!U57,"")</f>
        <v>-7.4999999999999997E-3</v>
      </c>
      <c r="AF12" s="26">
        <f>IFERROR(('Harga penutupan Harian'!V58-'Harga penutupan Harian'!V57)/'Harga penutupan Harian'!V57,"")</f>
        <v>1.4925373134328358E-2</v>
      </c>
      <c r="AG12" s="26">
        <f>IFERROR(('Harga penutupan Harian'!W58-'Harga penutupan Harian'!W57)/'Harga penutupan Harian'!W57,"")</f>
        <v>-3.5971223021582736E-3</v>
      </c>
      <c r="AH12" s="26">
        <f>IFERROR(('Harga penutupan Harian'!X58-'Harga penutupan Harian'!X57)/'Harga penutupan Harian'!X57,"")</f>
        <v>1.5981735159817351E-2</v>
      </c>
      <c r="AI12" s="26">
        <f>IFERROR(('Harga penutupan Harian'!Y58-'Harga penutupan Harian'!Y57)/'Harga penutupan Harian'!Y57,"")</f>
        <v>-2.5821596244131457E-2</v>
      </c>
      <c r="AJ12" s="26">
        <f>IFERROR(('Harga penutupan Harian'!Z58-'Harga penutupan Harian'!Z57)/'Harga penutupan Harian'!Z57,"")</f>
        <v>-3.875968992248062E-3</v>
      </c>
      <c r="AK12" s="26">
        <f>IFERROR(('Harga penutupan Harian'!AA58-'Harga penutupan Harian'!AA57)/'Harga penutupan Harian'!AA57,"")</f>
        <v>2.185792349726776E-2</v>
      </c>
      <c r="AL12" s="26">
        <f>IFERROR(('Harga penutupan Harian'!AB58-'Harga penutupan Harian'!AB57)/'Harga penutupan Harian'!AB57,"")</f>
        <v>2.9154518950437317E-3</v>
      </c>
      <c r="AM12" s="26">
        <f>IFERROR(('Harga penutupan Harian'!AC58-'Harga penutupan Harian'!AC57)/'Harga penutupan Harian'!AC57,"")</f>
        <v>1.8018018018018018E-3</v>
      </c>
      <c r="AN12" s="26">
        <f>IFERROR(('Harga penutupan Harian'!AD58-'Harga penutupan Harian'!AD57)/'Harga penutupan Harian'!AD57,"")</f>
        <v>1.7123287671232876E-2</v>
      </c>
      <c r="AO12" s="26">
        <f>IFERROR(('Harga penutupan Harian'!AE58-'Harga penutupan Harian'!AE57)/'Harga penutupan Harian'!AE57,"")</f>
        <v>5.5401662049861496E-3</v>
      </c>
      <c r="AP12" s="26">
        <f>IFERROR(('Harga penutupan Harian'!AF58-'Harga penutupan Harian'!AF57)/'Harga penutupan Harian'!AF57,"")</f>
        <v>1.2448132780082987E-2</v>
      </c>
      <c r="AQ12" s="26">
        <f>IFERROR(('Harga penutupan Harian'!AG58-'Harga penutupan Harian'!AG57)/'Harga penutupan Harian'!AG57,"")</f>
        <v>-3.3333333333333333E-2</v>
      </c>
      <c r="AR12" s="26">
        <f>IFERROR(('Harga penutupan Harian'!AH58-'Harga penutupan Harian'!AH57)/'Harga penutupan Harian'!AH57,"")</f>
        <v>-1.048951048951049E-2</v>
      </c>
      <c r="AS12" s="26">
        <f>IFERROR(('Harga penutupan Harian'!AI58-'Harga penutupan Harian'!AI57)/'Harga penutupan Harian'!AI57,"")</f>
        <v>0</v>
      </c>
      <c r="AT12" s="26">
        <f>IFERROR(('Harga penutupan Harian'!AJ58-'Harga penutupan Harian'!AJ57)/'Harga penutupan Harian'!AJ57,"")</f>
        <v>-1.1235955056179775E-2</v>
      </c>
      <c r="AU12" s="26">
        <f>IFERROR(('Harga penutupan Harian'!AK58-'Harga penutupan Harian'!AK57)/'Harga penutupan Harian'!AK57,"")</f>
        <v>-4.1666666666666666E-3</v>
      </c>
      <c r="AV12" s="26">
        <f>IFERROR(('Harga penutupan Harian'!AL58-'Harga penutupan Harian'!AL57)/'Harga penutupan Harian'!AL57,"")</f>
        <v>-3.3898305084745762E-3</v>
      </c>
      <c r="AW12" s="26">
        <f>IFERROR(('Harga penutupan Harian'!AM58-'Harga penutupan Harian'!AM57)/'Harga penutupan Harian'!AM57,"")</f>
        <v>-0.1036036036036036</v>
      </c>
      <c r="AX12" s="26">
        <f>IFERROR(('Harga penutupan Harian'!AN58-'Harga penutupan Harian'!AN57)/'Harga penutupan Harian'!AN57,"")</f>
        <v>-7.874015748031496E-3</v>
      </c>
      <c r="AY12" s="26">
        <f>IFERROR(('Harga penutupan Harian'!AO58-'Harga penutupan Harian'!AO57)/'Harga penutupan Harian'!AO57,"")</f>
        <v>8.6956521739130436E-3</v>
      </c>
      <c r="AZ12" s="26">
        <f>IFERROR(('Harga penutupan Harian'!AP58-'Harga penutupan Harian'!AP57)/'Harga penutupan Harian'!AP57,"")</f>
        <v>-1.3698630136986301E-2</v>
      </c>
      <c r="BA12" s="26">
        <f>IFERROR(('Harga penutupan Harian'!AQ58-'Harga penutupan Harian'!AQ57)/'Harga penutupan Harian'!AQ57,"")</f>
        <v>2.5706940874035988E-3</v>
      </c>
      <c r="BB12" s="26">
        <f>IFERROR(('Harga penutupan Harian'!AR58-'Harga penutupan Harian'!AR57)/'Harga penutupan Harian'!AR57,"")</f>
        <v>2.3391812865497075E-2</v>
      </c>
      <c r="BC12" s="26">
        <f>IFERROR(('Harga penutupan Harian'!AS58-'Harga penutupan Harian'!AS57)/'Harga penutupan Harian'!AS57,"")</f>
        <v>-7.0635721493440967E-3</v>
      </c>
      <c r="BD12" s="26">
        <f>IFERROR(('Harga penutupan Harian'!AT58-'Harga penutupan Harian'!AT57)/'Harga penutupan Harian'!AT57,"")</f>
        <v>0</v>
      </c>
      <c r="BF12" s="1">
        <v>996</v>
      </c>
      <c r="BG12" s="1">
        <f t="shared" si="4"/>
        <v>2.012072434607646E-3</v>
      </c>
    </row>
    <row r="13" spans="2:59" ht="16.5" x14ac:dyDescent="0.25">
      <c r="B13" s="5">
        <v>45377</v>
      </c>
      <c r="C13" s="26">
        <f t="shared" si="1"/>
        <v>3.0120481927710845E-3</v>
      </c>
      <c r="D13" s="26">
        <f t="shared" si="0"/>
        <v>-3.996003996003996E-3</v>
      </c>
      <c r="E13" s="27"/>
      <c r="F13" s="27"/>
      <c r="G13" s="26">
        <f t="shared" si="2"/>
        <v>-2.0424708825636435E-3</v>
      </c>
      <c r="H13" s="26">
        <f t="shared" si="3"/>
        <v>5.0545190753347284E-3</v>
      </c>
      <c r="I13" s="28"/>
      <c r="J13" s="28"/>
      <c r="K13" s="28"/>
      <c r="M13" s="26">
        <f>IFERROR(('Harga penutupan Harian'!B59-'Harga penutupan Harian'!B58)/'Harga penutupan Harian'!B58,"")</f>
        <v>1.6393442622950821E-2</v>
      </c>
      <c r="N13" s="26">
        <f>IFERROR(('Harga penutupan Harian'!D59-'Harga penutupan Harian'!D58)/'Harga penutupan Harian'!D58,"")</f>
        <v>2.0588235294117647E-2</v>
      </c>
      <c r="O13" s="26">
        <f>IFERROR(('Harga penutupan Harian'!E59-'Harga penutupan Harian'!E58)/'Harga penutupan Harian'!E58,"")</f>
        <v>0</v>
      </c>
      <c r="P13" s="26">
        <f>IFERROR(('Harga penutupan Harian'!F59-'Harga penutupan Harian'!F58)/'Harga penutupan Harian'!F58,"")</f>
        <v>-5.9880239520958087E-3</v>
      </c>
      <c r="Q13" s="26">
        <f>IFERROR(('Harga penutupan Harian'!G59-'Harga penutupan Harian'!G58)/'Harga penutupan Harian'!G58,"")</f>
        <v>2.9629629629629631E-2</v>
      </c>
      <c r="R13" s="26">
        <f>IFERROR(('Harga penutupan Harian'!H59-'Harga penutupan Harian'!H58)/'Harga penutupan Harian'!H58,"")</f>
        <v>-4.6511627906976744E-3</v>
      </c>
      <c r="S13" s="26">
        <f>IFERROR(('Harga penutupan Harian'!I59-'Harga penutupan Harian'!I58)/'Harga penutupan Harian'!I58,"")</f>
        <v>-2.4752475247524753E-3</v>
      </c>
      <c r="T13" s="26">
        <f>IFERROR(('Harga penutupan Harian'!J59-'Harga penutupan Harian'!J58)/'Harga penutupan Harian'!J58,"")</f>
        <v>1.282051282051282E-2</v>
      </c>
      <c r="U13" s="26">
        <f>IFERROR(('Harga penutupan Harian'!K59-'Harga penutupan Harian'!K58)/'Harga penutupan Harian'!K58,"")</f>
        <v>2.0408163265306121E-2</v>
      </c>
      <c r="V13" s="26">
        <f>IFERROR(('Harga penutupan Harian'!L59-'Harga penutupan Harian'!L58)/'Harga penutupan Harian'!L58,"")</f>
        <v>1.6025641025641024E-2</v>
      </c>
      <c r="W13" s="26">
        <f>IFERROR(('Harga penutupan Harian'!M59-'Harga penutupan Harian'!M58)/'Harga penutupan Harian'!M58,"")</f>
        <v>2.8368794326241134E-2</v>
      </c>
      <c r="X13" s="26">
        <f>IFERROR(('Harga penutupan Harian'!N59-'Harga penutupan Harian'!N58)/'Harga penutupan Harian'!N58,"")</f>
        <v>1.1406844106463879E-2</v>
      </c>
      <c r="Y13" s="26">
        <f>IFERROR(('Harga penutupan Harian'!O59-'Harga penutupan Harian'!O58)/'Harga penutupan Harian'!O58,"")</f>
        <v>-2.1660649819494584E-2</v>
      </c>
      <c r="Z13" s="26">
        <f>IFERROR(('Harga penutupan Harian'!P59-'Harga penutupan Harian'!P58)/'Harga penutupan Harian'!P58,"")</f>
        <v>-0.04</v>
      </c>
      <c r="AA13" s="26">
        <f>IFERROR(('Harga penutupan Harian'!Q59-'Harga penutupan Harian'!Q58)/'Harga penutupan Harian'!Q58,"")</f>
        <v>0</v>
      </c>
      <c r="AB13" s="26">
        <f>IFERROR(('Harga penutupan Harian'!R59-'Harga penutupan Harian'!R58)/'Harga penutupan Harian'!R58,"")</f>
        <v>-9.0090090090090089E-3</v>
      </c>
      <c r="AC13" s="26">
        <f>IFERROR(('Harga penutupan Harian'!S59-'Harga penutupan Harian'!S58)/'Harga penutupan Harian'!S58,"")</f>
        <v>-7.6335877862595417E-3</v>
      </c>
      <c r="AD13" s="26">
        <f>IFERROR(('Harga penutupan Harian'!T59-'Harga penutupan Harian'!T58)/'Harga penutupan Harian'!T58,"")</f>
        <v>8.368200836820083E-3</v>
      </c>
      <c r="AE13" s="26">
        <f>IFERROR(('Harga penutupan Harian'!U59-'Harga penutupan Harian'!U58)/'Harga penutupan Harian'!U58,"")</f>
        <v>2.5188916876574307E-3</v>
      </c>
      <c r="AF13" s="26">
        <f>IFERROR(('Harga penutupan Harian'!V59-'Harga penutupan Harian'!V58)/'Harga penutupan Harian'!V58,"")</f>
        <v>0</v>
      </c>
      <c r="AG13" s="26">
        <f>IFERROR(('Harga penutupan Harian'!W59-'Harga penutupan Harian'!W58)/'Harga penutupan Harian'!W58,"")</f>
        <v>-2.1660649819494584E-2</v>
      </c>
      <c r="AH13" s="26">
        <f>IFERROR(('Harga penutupan Harian'!X59-'Harga penutupan Harian'!X58)/'Harga penutupan Harian'!X58,"")</f>
        <v>6.7415730337078653E-3</v>
      </c>
      <c r="AI13" s="26">
        <f>IFERROR(('Harga penutupan Harian'!Y59-'Harga penutupan Harian'!Y58)/'Harga penutupan Harian'!Y58,"")</f>
        <v>-1.2048192771084338E-2</v>
      </c>
      <c r="AJ13" s="26">
        <f>IFERROR(('Harga penutupan Harian'!Z59-'Harga penutupan Harian'!Z58)/'Harga penutupan Harian'!Z58,"")</f>
        <v>3.8910505836575876E-3</v>
      </c>
      <c r="AK13" s="26">
        <f>IFERROR(('Harga penutupan Harian'!AA59-'Harga penutupan Harian'!AA58)/'Harga penutupan Harian'!AA58,"")</f>
        <v>3.4759358288770054E-2</v>
      </c>
      <c r="AL13" s="26">
        <f>IFERROR(('Harga penutupan Harian'!AB59-'Harga penutupan Harian'!AB58)/'Harga penutupan Harian'!AB58,"")</f>
        <v>1.4534883720930232E-2</v>
      </c>
      <c r="AM13" s="26">
        <f>IFERROR(('Harga penutupan Harian'!AC59-'Harga penutupan Harian'!AC58)/'Harga penutupan Harian'!AC58,"")</f>
        <v>-1.7985611510791368E-3</v>
      </c>
      <c r="AN13" s="26">
        <f>IFERROR(('Harga penutupan Harian'!AD59-'Harga penutupan Harian'!AD58)/'Harga penutupan Harian'!AD58,"")</f>
        <v>2.3569023569023569E-2</v>
      </c>
      <c r="AO13" s="26">
        <f>IFERROR(('Harga penutupan Harian'!AE59-'Harga penutupan Harian'!AE58)/'Harga penutupan Harian'!AE58,"")</f>
        <v>0</v>
      </c>
      <c r="AP13" s="26">
        <f>IFERROR(('Harga penutupan Harian'!AF59-'Harga penutupan Harian'!AF58)/'Harga penutupan Harian'!AF58,"")</f>
        <v>0</v>
      </c>
      <c r="AQ13" s="26">
        <f>IFERROR(('Harga penutupan Harian'!AG59-'Harga penutupan Harian'!AG58)/'Harga penutupan Harian'!AG58,"")</f>
        <v>8.6206896551724137E-3</v>
      </c>
      <c r="AR13" s="26">
        <f>IFERROR(('Harga penutupan Harian'!AH59-'Harga penutupan Harian'!AH58)/'Harga penutupan Harian'!AH58,"")</f>
        <v>-7.0671378091872791E-3</v>
      </c>
      <c r="AS13" s="26">
        <f>IFERROR(('Harga penutupan Harian'!AI59-'Harga penutupan Harian'!AI58)/'Harga penutupan Harian'!AI58,"")</f>
        <v>8.130081300813009E-3</v>
      </c>
      <c r="AT13" s="26">
        <f>IFERROR(('Harga penutupan Harian'!AJ59-'Harga penutupan Harian'!AJ58)/'Harga penutupan Harian'!AJ58,"")</f>
        <v>2.2727272727272728E-2</v>
      </c>
      <c r="AU13" s="26">
        <f>IFERROR(('Harga penutupan Harian'!AK59-'Harga penutupan Harian'!AK58)/'Harga penutupan Harian'!AK58,"")</f>
        <v>-4.1841004184100415E-3</v>
      </c>
      <c r="AV13" s="26">
        <f>IFERROR(('Harga penutupan Harian'!AL59-'Harga penutupan Harian'!AL58)/'Harga penutupan Harian'!AL58,"")</f>
        <v>-3.4013605442176869E-3</v>
      </c>
      <c r="AW13" s="26">
        <f>IFERROR(('Harga penutupan Harian'!AM59-'Harga penutupan Harian'!AM58)/'Harga penutupan Harian'!AM58,"")</f>
        <v>0</v>
      </c>
      <c r="AX13" s="26">
        <f>IFERROR(('Harga penutupan Harian'!AN59-'Harga penutupan Harian'!AN58)/'Harga penutupan Harian'!AN58,"")</f>
        <v>-1.5873015873015872E-2</v>
      </c>
      <c r="AY13" s="26">
        <f>IFERROR(('Harga penutupan Harian'!AO59-'Harga penutupan Harian'!AO58)/'Harga penutupan Harian'!AO58,"")</f>
        <v>4.3103448275862068E-3</v>
      </c>
      <c r="AZ13" s="26">
        <f>IFERROR(('Harga penutupan Harian'!AP59-'Harga penutupan Harian'!AP58)/'Harga penutupan Harian'!AP58,"")</f>
        <v>2.0833333333333332E-2</v>
      </c>
      <c r="BA13" s="26">
        <f>IFERROR(('Harga penutupan Harian'!AQ59-'Harga penutupan Harian'!AQ58)/'Harga penutupan Harian'!AQ58,"")</f>
        <v>-4.3589743589743588E-2</v>
      </c>
      <c r="BB13" s="26">
        <f>IFERROR(('Harga penutupan Harian'!AR59-'Harga penutupan Harian'!AR58)/'Harga penutupan Harian'!AR58,"")</f>
        <v>-1.1428571428571429E-2</v>
      </c>
      <c r="BC13" s="26">
        <f>IFERROR(('Harga penutupan Harian'!AS59-'Harga penutupan Harian'!AS58)/'Harga penutupan Harian'!AS58,"")</f>
        <v>-2.0325203252032522E-3</v>
      </c>
      <c r="BD13" s="26">
        <f>IFERROR(('Harga penutupan Harian'!AT59-'Harga penutupan Harian'!AT58)/'Harga penutupan Harian'!AT58,"")</f>
        <v>1.4705882352941176E-2</v>
      </c>
      <c r="BF13" s="1">
        <v>1001</v>
      </c>
      <c r="BG13" s="1">
        <f t="shared" si="4"/>
        <v>5.0200803212851405E-3</v>
      </c>
    </row>
    <row r="14" spans="2:59" ht="16.5" x14ac:dyDescent="0.25">
      <c r="B14" s="5">
        <v>45378</v>
      </c>
      <c r="C14" s="26">
        <f t="shared" si="1"/>
        <v>-1.8018018018018018E-2</v>
      </c>
      <c r="D14" s="26">
        <f t="shared" si="0"/>
        <v>-7.0210631895687063E-3</v>
      </c>
      <c r="E14" s="27"/>
      <c r="F14" s="27"/>
      <c r="G14" s="26">
        <f t="shared" si="2"/>
        <v>-6.4970352282071181E-3</v>
      </c>
      <c r="H14" s="26">
        <f t="shared" si="3"/>
        <v>-1.15209827898109E-2</v>
      </c>
      <c r="I14" s="28"/>
      <c r="J14" s="28"/>
      <c r="K14" s="28"/>
      <c r="M14" s="26">
        <f>IFERROR(('Harga penutupan Harian'!B60-'Harga penutupan Harian'!B59)/'Harga penutupan Harian'!B59,"")</f>
        <v>-5.3763440860215058E-3</v>
      </c>
      <c r="N14" s="26">
        <f>IFERROR(('Harga penutupan Harian'!D60-'Harga penutupan Harian'!D59)/'Harga penutupan Harian'!D59,"")</f>
        <v>-5.763688760806916E-3</v>
      </c>
      <c r="O14" s="26">
        <f>IFERROR(('Harga penutupan Harian'!E60-'Harga penutupan Harian'!E59)/'Harga penutupan Harian'!E59,"")</f>
        <v>0</v>
      </c>
      <c r="P14" s="26">
        <f>IFERROR(('Harga penutupan Harian'!F60-'Harga penutupan Harian'!F59)/'Harga penutupan Harian'!F59,"")</f>
        <v>3.0120481927710845E-3</v>
      </c>
      <c r="Q14" s="26">
        <f>IFERROR(('Harga penutupan Harian'!G60-'Harga penutupan Harian'!G59)/'Harga penutupan Harian'!G59,"")</f>
        <v>7.1942446043165471E-3</v>
      </c>
      <c r="R14" s="26">
        <f>IFERROR(('Harga penutupan Harian'!H60-'Harga penutupan Harian'!H59)/'Harga penutupan Harian'!H59,"")</f>
        <v>-9.3457943925233638E-3</v>
      </c>
      <c r="S14" s="26">
        <f>IFERROR(('Harga penutupan Harian'!I60-'Harga penutupan Harian'!I59)/'Harga penutupan Harian'!I59,"")</f>
        <v>-2.4813895781637717E-3</v>
      </c>
      <c r="T14" s="26">
        <f>IFERROR(('Harga penutupan Harian'!J60-'Harga penutupan Harian'!J59)/'Harga penutupan Harian'!J59,"")</f>
        <v>4.2194092827004216E-3</v>
      </c>
      <c r="U14" s="26">
        <f>IFERROR(('Harga penutupan Harian'!K60-'Harga penutupan Harian'!K59)/'Harga penutupan Harian'!K59,"")</f>
        <v>8.0000000000000002E-3</v>
      </c>
      <c r="V14" s="26">
        <f>IFERROR(('Harga penutupan Harian'!L60-'Harga penutupan Harian'!L59)/'Harga penutupan Harian'!L59,"")</f>
        <v>9.4637223974763408E-3</v>
      </c>
      <c r="W14" s="26">
        <f>IFERROR(('Harga penutupan Harian'!M60-'Harga penutupan Harian'!M59)/'Harga penutupan Harian'!M59,"")</f>
        <v>-1.0344827586206896E-2</v>
      </c>
      <c r="X14" s="26">
        <f>IFERROR(('Harga penutupan Harian'!N60-'Harga penutupan Harian'!N59)/'Harga penutupan Harian'!N59,"")</f>
        <v>7.5187969924812026E-3</v>
      </c>
      <c r="Y14" s="26">
        <f>IFERROR(('Harga penutupan Harian'!O60-'Harga penutupan Harian'!O59)/'Harga penutupan Harian'!O59,"")</f>
        <v>-1.4760147601476014E-2</v>
      </c>
      <c r="Z14" s="26">
        <f>IFERROR(('Harga penutupan Harian'!P60-'Harga penutupan Harian'!P59)/'Harga penutupan Harian'!P59,"")</f>
        <v>2.7777777777777776E-2</v>
      </c>
      <c r="AA14" s="26">
        <f>IFERROR(('Harga penutupan Harian'!Q60-'Harga penutupan Harian'!Q59)/'Harga penutupan Harian'!Q59,"")</f>
        <v>-1.4150943396226415E-2</v>
      </c>
      <c r="AB14" s="26">
        <f>IFERROR(('Harga penutupan Harian'!R60-'Harga penutupan Harian'!R59)/'Harga penutupan Harian'!R59,"")</f>
        <v>0</v>
      </c>
      <c r="AC14" s="26">
        <f>IFERROR(('Harga penutupan Harian'!S60-'Harga penutupan Harian'!S59)/'Harga penutupan Harian'!S59,"")</f>
        <v>-7.6923076923076927E-3</v>
      </c>
      <c r="AD14" s="26">
        <f>IFERROR(('Harga penutupan Harian'!T60-'Harga penutupan Harian'!T59)/'Harga penutupan Harian'!T59,"")</f>
        <v>-8.2987551867219917E-3</v>
      </c>
      <c r="AE14" s="26">
        <f>IFERROR(('Harga penutupan Harian'!U60-'Harga penutupan Harian'!U59)/'Harga penutupan Harian'!U59,"")</f>
        <v>5.0251256281407036E-3</v>
      </c>
      <c r="AF14" s="26">
        <f>IFERROR(('Harga penutupan Harian'!V60-'Harga penutupan Harian'!V59)/'Harga penutupan Harian'!V59,"")</f>
        <v>0</v>
      </c>
      <c r="AG14" s="26">
        <f>IFERROR(('Harga penutupan Harian'!W60-'Harga penutupan Harian'!W59)/'Harga penutupan Harian'!W59,"")</f>
        <v>-1.4760147601476014E-2</v>
      </c>
      <c r="AH14" s="26">
        <f>IFERROR(('Harga penutupan Harian'!X60-'Harga penutupan Harian'!X59)/'Harga penutupan Harian'!X59,"")</f>
        <v>-3.125E-2</v>
      </c>
      <c r="AI14" s="26">
        <f>IFERROR(('Harga penutupan Harian'!Y60-'Harga penutupan Harian'!Y59)/'Harga penutupan Harian'!Y59,"")</f>
        <v>-9.7560975609756097E-3</v>
      </c>
      <c r="AJ14" s="26">
        <f>IFERROR(('Harga penutupan Harian'!Z60-'Harga penutupan Harian'!Z59)/'Harga penutupan Harian'!Z59,"")</f>
        <v>-1.1627906976744186E-2</v>
      </c>
      <c r="AK14" s="26">
        <f>IFERROR(('Harga penutupan Harian'!AA60-'Harga penutupan Harian'!AA59)/'Harga penutupan Harian'!AA59,"")</f>
        <v>2.5839793281653748E-3</v>
      </c>
      <c r="AL14" s="26">
        <f>IFERROR(('Harga penutupan Harian'!AB60-'Harga penutupan Harian'!AB59)/'Harga penutupan Harian'!AB59,"")</f>
        <v>-2.8653295128939827E-3</v>
      </c>
      <c r="AM14" s="26">
        <f>IFERROR(('Harga penutupan Harian'!AC60-'Harga penutupan Harian'!AC59)/'Harga penutupan Harian'!AC59,"")</f>
        <v>9.0090090090090091E-4</v>
      </c>
      <c r="AN14" s="26">
        <f>IFERROR(('Harga penutupan Harian'!AD60-'Harga penutupan Harian'!AD59)/'Harga penutupan Harian'!AD59,"")</f>
        <v>-9.8684210526315784E-3</v>
      </c>
      <c r="AO14" s="26">
        <f>IFERROR(('Harga penutupan Harian'!AE60-'Harga penutupan Harian'!AE59)/'Harga penutupan Harian'!AE59,"")</f>
        <v>5.5096418732782371E-3</v>
      </c>
      <c r="AP14" s="26">
        <f>IFERROR(('Harga penutupan Harian'!AF60-'Harga penutupan Harian'!AF59)/'Harga penutupan Harian'!AF59,"")</f>
        <v>0</v>
      </c>
      <c r="AQ14" s="26">
        <f>IFERROR(('Harga penutupan Harian'!AG60-'Harga penutupan Harian'!AG59)/'Harga penutupan Harian'!AG59,"")</f>
        <v>-2.1367521367521368E-2</v>
      </c>
      <c r="AR14" s="26">
        <f>IFERROR(('Harga penutupan Harian'!AH60-'Harga penutupan Harian'!AH59)/'Harga penutupan Harian'!AH59,"")</f>
        <v>1.7793594306049824E-2</v>
      </c>
      <c r="AS14" s="26">
        <f>IFERROR(('Harga penutupan Harian'!AI60-'Harga penutupan Harian'!AI59)/'Harga penutupan Harian'!AI59,"")</f>
        <v>-1.6129032258064516E-2</v>
      </c>
      <c r="AT14" s="26">
        <f>IFERROR(('Harga penutupan Harian'!AJ60-'Harga penutupan Harian'!AJ59)/'Harga penutupan Harian'!AJ59,"")</f>
        <v>-7.4074074074074077E-3</v>
      </c>
      <c r="AU14" s="26">
        <f>IFERROR(('Harga penutupan Harian'!AK60-'Harga penutupan Harian'!AK59)/'Harga penutupan Harian'!AK59,"")</f>
        <v>0</v>
      </c>
      <c r="AV14" s="26">
        <f>IFERROR(('Harga penutupan Harian'!AL60-'Harga penutupan Harian'!AL59)/'Harga penutupan Harian'!AL59,"")</f>
        <v>3.4129692832764505E-3</v>
      </c>
      <c r="AW14" s="26">
        <f>IFERROR(('Harga penutupan Harian'!AM60-'Harga penutupan Harian'!AM59)/'Harga penutupan Harian'!AM59,"")</f>
        <v>0</v>
      </c>
      <c r="AX14" s="26">
        <f>IFERROR(('Harga penutupan Harian'!AN60-'Harga penutupan Harian'!AN59)/'Harga penutupan Harian'!AN59,"")</f>
        <v>-8.0645161290322578E-3</v>
      </c>
      <c r="AY14" s="26">
        <f>IFERROR(('Harga penutupan Harian'!AO60-'Harga penutupan Harian'!AO59)/'Harga penutupan Harian'!AO59,"")</f>
        <v>4.2918454935622317E-3</v>
      </c>
      <c r="AZ14" s="26">
        <f>IFERROR(('Harga penutupan Harian'!AP60-'Harga penutupan Harian'!AP59)/'Harga penutupan Harian'!AP59,"")</f>
        <v>-6.8027210884353739E-3</v>
      </c>
      <c r="BA14" s="26">
        <f>IFERROR(('Harga penutupan Harian'!AQ60-'Harga penutupan Harian'!AQ59)/'Harga penutupan Harian'!AQ59,"")</f>
        <v>-2.9490616621983913E-2</v>
      </c>
      <c r="BB14" s="26">
        <f>IFERROR(('Harga penutupan Harian'!AR60-'Harga penutupan Harian'!AR59)/'Harga penutupan Harian'!AR59,"")</f>
        <v>5.7803468208092483E-3</v>
      </c>
      <c r="BC14" s="26">
        <f>IFERROR(('Harga penutupan Harian'!AS60-'Harga penutupan Harian'!AS59)/'Harga penutupan Harian'!AS59,"")</f>
        <v>-1.0183299389002037E-2</v>
      </c>
      <c r="BD14" s="26">
        <f>IFERROR(('Harga penutupan Harian'!AT60-'Harga penutupan Harian'!AT59)/'Harga penutupan Harian'!AT59,"")</f>
        <v>3.6231884057971015E-3</v>
      </c>
      <c r="BF14" s="1">
        <v>997</v>
      </c>
      <c r="BG14" s="1">
        <f t="shared" si="4"/>
        <v>-3.996003996003996E-3</v>
      </c>
    </row>
    <row r="15" spans="2:59" ht="16.5" x14ac:dyDescent="0.25">
      <c r="B15" s="5">
        <v>45379</v>
      </c>
      <c r="C15" s="26">
        <f t="shared" si="1"/>
        <v>-2.1406727828746176E-2</v>
      </c>
      <c r="D15" s="26">
        <f t="shared" si="0"/>
        <v>-5.0505050505050509E-3</v>
      </c>
      <c r="E15" s="27"/>
      <c r="F15" s="27"/>
      <c r="G15" s="26">
        <f t="shared" si="2"/>
        <v>-3.5952810919693402E-3</v>
      </c>
      <c r="H15" s="26">
        <f t="shared" si="3"/>
        <v>-1.7811446736776836E-2</v>
      </c>
      <c r="I15" s="28"/>
      <c r="J15" s="28"/>
      <c r="K15" s="28"/>
      <c r="M15" s="26">
        <f>IFERROR(('Harga penutupan Harian'!B61-'Harga penutupan Harian'!B60)/'Harga penutupan Harian'!B60,"")</f>
        <v>-1.6216216216216217E-2</v>
      </c>
      <c r="N15" s="26">
        <f>IFERROR(('Harga penutupan Harian'!D61-'Harga penutupan Harian'!D60)/'Harga penutupan Harian'!D60,"")</f>
        <v>-1.4492753623188406E-2</v>
      </c>
      <c r="O15" s="26">
        <f>IFERROR(('Harga penutupan Harian'!E61-'Harga penutupan Harian'!E60)/'Harga penutupan Harian'!E60,"")</f>
        <v>0</v>
      </c>
      <c r="P15" s="26">
        <f>IFERROR(('Harga penutupan Harian'!F61-'Harga penutupan Harian'!F60)/'Harga penutupan Harian'!F60,"")</f>
        <v>-1.8018018018018018E-2</v>
      </c>
      <c r="Q15" s="26">
        <f>IFERROR(('Harga penutupan Harian'!G61-'Harga penutupan Harian'!G60)/'Harga penutupan Harian'!G60,"")</f>
        <v>-2.5000000000000001E-2</v>
      </c>
      <c r="R15" s="26">
        <f>IFERROR(('Harga penutupan Harian'!H61-'Harga penutupan Harian'!H60)/'Harga penutupan Harian'!H60,"")</f>
        <v>-4.7169811320754715E-3</v>
      </c>
      <c r="S15" s="26">
        <f>IFERROR(('Harga penutupan Harian'!I61-'Harga penutupan Harian'!I60)/'Harga penutupan Harian'!I60,"")</f>
        <v>2.4875621890547263E-3</v>
      </c>
      <c r="T15" s="26">
        <f>IFERROR(('Harga penutupan Harian'!J61-'Harga penutupan Harian'!J60)/'Harga penutupan Harian'!J60,"")</f>
        <v>-4.2016806722689074E-3</v>
      </c>
      <c r="U15" s="26">
        <f>IFERROR(('Harga penutupan Harian'!K61-'Harga penutupan Harian'!K60)/'Harga penutupan Harian'!K60,"")</f>
        <v>-7.9365079365079361E-3</v>
      </c>
      <c r="V15" s="26">
        <f>IFERROR(('Harga penutupan Harian'!L61-'Harga penutupan Harian'!L60)/'Harga penutupan Harian'!L60,"")</f>
        <v>-3.1250000000000002E-3</v>
      </c>
      <c r="W15" s="26">
        <f>IFERROR(('Harga penutupan Harian'!M61-'Harga penutupan Harian'!M60)/'Harga penutupan Harian'!M60,"")</f>
        <v>0</v>
      </c>
      <c r="X15" s="26">
        <f>IFERROR(('Harga penutupan Harian'!N61-'Harga penutupan Harian'!N60)/'Harga penutupan Harian'!N60,"")</f>
        <v>1.4925373134328358E-2</v>
      </c>
      <c r="Y15" s="26">
        <f>IFERROR(('Harga penutupan Harian'!O61-'Harga penutupan Harian'!O60)/'Harga penutupan Harian'!O60,"")</f>
        <v>3.3707865168539325E-2</v>
      </c>
      <c r="Z15" s="26">
        <f>IFERROR(('Harga penutupan Harian'!P61-'Harga penutupan Harian'!P60)/'Harga penutupan Harian'!P60,"")</f>
        <v>4.72972972972973E-2</v>
      </c>
      <c r="AA15" s="26">
        <f>IFERROR(('Harga penutupan Harian'!Q61-'Harga penutupan Harian'!Q60)/'Harga penutupan Harian'!Q60,"")</f>
        <v>-9.5693779904306216E-3</v>
      </c>
      <c r="AB15" s="26">
        <f>IFERROR(('Harga penutupan Harian'!R61-'Harga penutupan Harian'!R60)/'Harga penutupan Harian'!R60,"")</f>
        <v>-1.8181818181818181E-2</v>
      </c>
      <c r="AC15" s="26">
        <f>IFERROR(('Harga penutupan Harian'!S61-'Harga penutupan Harian'!S60)/'Harga penutupan Harian'!S60,"")</f>
        <v>3.875968992248062E-2</v>
      </c>
      <c r="AD15" s="26">
        <f>IFERROR(('Harga penutupan Harian'!T61-'Harga penutupan Harian'!T60)/'Harga penutupan Harian'!T60,"")</f>
        <v>-4.6025104602510462E-2</v>
      </c>
      <c r="AE15" s="26">
        <f>IFERROR(('Harga penutupan Harian'!U61-'Harga penutupan Harian'!U60)/'Harga penutupan Harian'!U60,"")</f>
        <v>1.25E-3</v>
      </c>
      <c r="AF15" s="26">
        <f>IFERROR(('Harga penutupan Harian'!V61-'Harga penutupan Harian'!V60)/'Harga penutupan Harian'!V60,"")</f>
        <v>-2.9411764705882353E-2</v>
      </c>
      <c r="AG15" s="26">
        <f>IFERROR(('Harga penutupan Harian'!W61-'Harga penutupan Harian'!W60)/'Harga penutupan Harian'!W60,"")</f>
        <v>3.3707865168539325E-2</v>
      </c>
      <c r="AH15" s="26">
        <f>IFERROR(('Harga penutupan Harian'!X61-'Harga penutupan Harian'!X60)/'Harga penutupan Harian'!X60,"")</f>
        <v>1.3824884792626729E-2</v>
      </c>
      <c r="AI15" s="26">
        <f>IFERROR(('Harga penutupan Harian'!Y61-'Harga penutupan Harian'!Y60)/'Harga penutupan Harian'!Y60,"")</f>
        <v>2.4630541871921183E-3</v>
      </c>
      <c r="AJ15" s="26">
        <f>IFERROR(('Harga penutupan Harian'!Z61-'Harga penutupan Harian'!Z60)/'Harga penutupan Harian'!Z60,"")</f>
        <v>-7.8431372549019607E-3</v>
      </c>
      <c r="AK15" s="26">
        <f>IFERROR(('Harga penutupan Harian'!AA61-'Harga penutupan Harian'!AA60)/'Harga penutupan Harian'!AA60,"")</f>
        <v>7.7319587628865982E-3</v>
      </c>
      <c r="AL15" s="26">
        <f>IFERROR(('Harga penutupan Harian'!AB61-'Harga penutupan Harian'!AB60)/'Harga penutupan Harian'!AB60,"")</f>
        <v>5.7471264367816091E-3</v>
      </c>
      <c r="AM15" s="26">
        <f>IFERROR(('Harga penutupan Harian'!AC61-'Harga penutupan Harian'!AC60)/'Harga penutupan Harian'!AC60,"")</f>
        <v>2.3402340234023402E-2</v>
      </c>
      <c r="AN15" s="26">
        <f>IFERROR(('Harga penutupan Harian'!AD61-'Harga penutupan Harian'!AD60)/'Harga penutupan Harian'!AD60,"")</f>
        <v>-2.9900332225913623E-2</v>
      </c>
      <c r="AO15" s="26">
        <f>IFERROR(('Harga penutupan Harian'!AE61-'Harga penutupan Harian'!AE60)/'Harga penutupan Harian'!AE60,"")</f>
        <v>-1.3698630136986301E-2</v>
      </c>
      <c r="AP15" s="26">
        <f>IFERROR(('Harga penutupan Harian'!AF61-'Harga penutupan Harian'!AF60)/'Harga penutupan Harian'!AF60,"")</f>
        <v>4.0983606557377051E-3</v>
      </c>
      <c r="AQ15" s="26">
        <f>IFERROR(('Harga penutupan Harian'!AG61-'Harga penutupan Harian'!AG60)/'Harga penutupan Harian'!AG60,"")</f>
        <v>-8.7336244541484712E-3</v>
      </c>
      <c r="AR15" s="26">
        <f>IFERROR(('Harga penutupan Harian'!AH61-'Harga penutupan Harian'!AH60)/'Harga penutupan Harian'!AH60,"")</f>
        <v>1.3986013986013986E-2</v>
      </c>
      <c r="AS15" s="26">
        <f>IFERROR(('Harga penutupan Harian'!AI61-'Harga penutupan Harian'!AI60)/'Harga penutupan Harian'!AI60,"")</f>
        <v>8.1967213114754103E-3</v>
      </c>
      <c r="AT15" s="26">
        <f>IFERROR(('Harga penutupan Harian'!AJ61-'Harga penutupan Harian'!AJ60)/'Harga penutupan Harian'!AJ60,"")</f>
        <v>1.1194029850746268E-2</v>
      </c>
      <c r="AU15" s="26">
        <f>IFERROR(('Harga penutupan Harian'!AK61-'Harga penutupan Harian'!AK60)/'Harga penutupan Harian'!AK60,"")</f>
        <v>-4.2016806722689074E-3</v>
      </c>
      <c r="AV15" s="26">
        <f>IFERROR(('Harga penutupan Harian'!AL61-'Harga penutupan Harian'!AL60)/'Harga penutupan Harian'!AL60,"")</f>
        <v>3.4013605442176869E-3</v>
      </c>
      <c r="AW15" s="26">
        <f>IFERROR(('Harga penutupan Harian'!AM61-'Harga penutupan Harian'!AM60)/'Harga penutupan Harian'!AM60,"")</f>
        <v>-2.0100502512562814E-2</v>
      </c>
      <c r="AX15" s="26">
        <f>IFERROR(('Harga penutupan Harian'!AN61-'Harga penutupan Harian'!AN60)/'Harga penutupan Harian'!AN60,"")</f>
        <v>1.6260162601626018E-2</v>
      </c>
      <c r="AY15" s="26">
        <f>IFERROR(('Harga penutupan Harian'!AO61-'Harga penutupan Harian'!AO60)/'Harga penutupan Harian'!AO60,"")</f>
        <v>1.282051282051282E-2</v>
      </c>
      <c r="AZ15" s="26">
        <f>IFERROR(('Harga penutupan Harian'!AP61-'Harga penutupan Harian'!AP60)/'Harga penutupan Harian'!AP60,"")</f>
        <v>-6.8493150684931503E-3</v>
      </c>
      <c r="BA15" s="26">
        <f>IFERROR(('Harga penutupan Harian'!AQ61-'Harga penutupan Harian'!AQ60)/'Harga penutupan Harian'!AQ60,"")</f>
        <v>-3.591160220994475E-2</v>
      </c>
      <c r="BB15" s="26">
        <f>IFERROR(('Harga penutupan Harian'!AR61-'Harga penutupan Harian'!AR60)/'Harga penutupan Harian'!AR60,"")</f>
        <v>-1.7241379310344827E-2</v>
      </c>
      <c r="BC15" s="26">
        <f>IFERROR(('Harga penutupan Harian'!AS61-'Harga penutupan Harian'!AS60)/'Harga penutupan Harian'!AS60,"")</f>
        <v>1.2345679012345678E-2</v>
      </c>
      <c r="BD15" s="26">
        <f>IFERROR(('Harga penutupan Harian'!AT61-'Harga penutupan Harian'!AT60)/'Harga penutupan Harian'!AT60,"")</f>
        <v>-1.444043321299639E-2</v>
      </c>
      <c r="BF15" s="1">
        <v>990</v>
      </c>
      <c r="BG15" s="1">
        <f t="shared" si="4"/>
        <v>-7.0210631895687063E-3</v>
      </c>
    </row>
    <row r="16" spans="2:59" x14ac:dyDescent="0.25">
      <c r="M16" s="26">
        <f>IFERROR(('Harga penutupan Harian'!B62-'Harga penutupan Harian'!B61)/'Harga penutupan Harian'!B61,"")</f>
        <v>-3.2967032967032968E-2</v>
      </c>
      <c r="N16" s="26">
        <f>IFERROR(('Harga penutupan Harian'!D62-'Harga penutupan Harian'!D61)/'Harga penutupan Harian'!D61,"")</f>
        <v>1.1764705882352941E-2</v>
      </c>
      <c r="O16" s="26">
        <f>IFERROR(('Harga penutupan Harian'!E62-'Harga penutupan Harian'!E61)/'Harga penutupan Harian'!E61,"")</f>
        <v>3.4482758620689655E-3</v>
      </c>
      <c r="P16" s="26">
        <f>IFERROR(('Harga penutupan Harian'!F62-'Harga penutupan Harian'!F61)/'Harga penutupan Harian'!F61,"")</f>
        <v>-2.1406727828746176E-2</v>
      </c>
      <c r="Q16" s="26">
        <f>IFERROR(('Harga penutupan Harian'!G62-'Harga penutupan Harian'!G61)/'Harga penutupan Harian'!G61,"")</f>
        <v>-2.197802197802198E-2</v>
      </c>
      <c r="R16" s="26">
        <f>IFERROR(('Harga penutupan Harian'!H62-'Harga penutupan Harian'!H61)/'Harga penutupan Harian'!H61,"")</f>
        <v>-2.3696682464454975E-2</v>
      </c>
      <c r="S16" s="26">
        <f>IFERROR(('Harga penutupan Harian'!I62-'Harga penutupan Harian'!I61)/'Harga penutupan Harian'!I61,"")</f>
        <v>0</v>
      </c>
      <c r="T16" s="26">
        <f>IFERROR(('Harga penutupan Harian'!J62-'Harga penutupan Harian'!J61)/'Harga penutupan Harian'!J61,"")</f>
        <v>-4.2194092827004216E-3</v>
      </c>
      <c r="U16" s="26">
        <f>IFERROR(('Harga penutupan Harian'!K62-'Harga penutupan Harian'!K61)/'Harga penutupan Harian'!K61,"")</f>
        <v>-3.2000000000000001E-2</v>
      </c>
      <c r="V16" s="26">
        <f>IFERROR(('Harga penutupan Harian'!L62-'Harga penutupan Harian'!L61)/'Harga penutupan Harian'!L61,"")</f>
        <v>-2.5078369905956112E-2</v>
      </c>
      <c r="W16" s="26">
        <f>IFERROR(('Harga penutupan Harian'!M62-'Harga penutupan Harian'!M61)/'Harga penutupan Harian'!M61,"")</f>
        <v>1.0452961672473868E-2</v>
      </c>
      <c r="X16" s="26">
        <f>IFERROR(('Harga penutupan Harian'!N62-'Harga penutupan Harian'!N61)/'Harga penutupan Harian'!N61,"")</f>
        <v>-3.6764705882352941E-3</v>
      </c>
      <c r="Y16" s="26">
        <f>IFERROR(('Harga penutupan Harian'!O62-'Harga penutupan Harian'!O61)/'Harga penutupan Harian'!O61,"")</f>
        <v>-2.1739130434782608E-2</v>
      </c>
      <c r="Z16" s="26">
        <f>IFERROR(('Harga penutupan Harian'!P62-'Harga penutupan Harian'!P61)/'Harga penutupan Harian'!P61,"")</f>
        <v>-1.935483870967742E-2</v>
      </c>
      <c r="AA16" s="26">
        <f>IFERROR(('Harga penutupan Harian'!Q62-'Harga penutupan Harian'!Q61)/'Harga penutupan Harian'!Q61,"")</f>
        <v>1.4492753623188406E-2</v>
      </c>
      <c r="AB16" s="26">
        <f>IFERROR(('Harga penutupan Harian'!R62-'Harga penutupan Harian'!R61)/'Harga penutupan Harian'!R61,"")</f>
        <v>9.2592592592592587E-3</v>
      </c>
      <c r="AC16" s="26">
        <f>IFERROR(('Harga penutupan Harian'!S62-'Harga penutupan Harian'!S61)/'Harga penutupan Harian'!S61,"")</f>
        <v>7.462686567164179E-3</v>
      </c>
      <c r="AD16" s="26">
        <f>IFERROR(('Harga penutupan Harian'!T62-'Harga penutupan Harian'!T61)/'Harga penutupan Harian'!T61,"")</f>
        <v>-8.771929824561403E-3</v>
      </c>
      <c r="AE16" s="26">
        <f>IFERROR(('Harga penutupan Harian'!U62-'Harga penutupan Harian'!U61)/'Harga penutupan Harian'!U61,"")</f>
        <v>-6.2421972534332081E-3</v>
      </c>
      <c r="AF16" s="26">
        <f>IFERROR(('Harga penutupan Harian'!V62-'Harga penutupan Harian'!V61)/'Harga penutupan Harian'!V61,"")</f>
        <v>4.5454545454545456E-2</v>
      </c>
      <c r="AG16" s="26">
        <f>IFERROR(('Harga penutupan Harian'!W62-'Harga penutupan Harian'!W61)/'Harga penutupan Harian'!W61,"")</f>
        <v>-2.1739130434782608E-2</v>
      </c>
      <c r="AH16" s="26">
        <f>IFERROR(('Harga penutupan Harian'!X62-'Harga penutupan Harian'!X61)/'Harga penutupan Harian'!X61,"")</f>
        <v>5.4545454545454543E-2</v>
      </c>
      <c r="AI16" s="26">
        <f>IFERROR(('Harga penutupan Harian'!Y62-'Harga penutupan Harian'!Y61)/'Harga penutupan Harian'!Y61,"")</f>
        <v>0</v>
      </c>
      <c r="AJ16" s="26">
        <f>IFERROR(('Harga penutupan Harian'!Z62-'Harga penutupan Harian'!Z61)/'Harga penutupan Harian'!Z61,"")</f>
        <v>7.9051383399209481E-3</v>
      </c>
      <c r="AK16" s="26">
        <f>IFERROR(('Harga penutupan Harian'!AA62-'Harga penutupan Harian'!AA61)/'Harga penutupan Harian'!AA61,"")</f>
        <v>-2.0460358056265986E-2</v>
      </c>
      <c r="AL16" s="26">
        <f>IFERROR(('Harga penutupan Harian'!AB62-'Harga penutupan Harian'!AB61)/'Harga penutupan Harian'!AB61,"")</f>
        <v>0</v>
      </c>
      <c r="AM16" s="26">
        <f>IFERROR(('Harga penutupan Harian'!AC62-'Harga penutupan Harian'!AC61)/'Harga penutupan Harian'!AC61,"")</f>
        <v>-6.0686015831134567E-2</v>
      </c>
      <c r="AN16" s="26">
        <f>IFERROR(('Harga penutupan Harian'!AD62-'Harga penutupan Harian'!AD61)/'Harga penutupan Harian'!AD61,"")</f>
        <v>1.0273972602739725E-2</v>
      </c>
      <c r="AO16" s="26">
        <f>IFERROR(('Harga penutupan Harian'!AE62-'Harga penutupan Harian'!AE61)/'Harga penutupan Harian'!AE61,"")</f>
        <v>1.1111111111111112E-2</v>
      </c>
      <c r="AP16" s="26">
        <f>IFERROR(('Harga penutupan Harian'!AF62-'Harga penutupan Harian'!AF61)/'Harga penutupan Harian'!AF61,"")</f>
        <v>4.0816326530612249E-3</v>
      </c>
      <c r="AQ16" s="26">
        <f>IFERROR(('Harga penutupan Harian'!AG62-'Harga penutupan Harian'!AG61)/'Harga penutupan Harian'!AG61,"")</f>
        <v>4.4052863436123352E-3</v>
      </c>
      <c r="AR16" s="26">
        <f>IFERROR(('Harga penutupan Harian'!AH62-'Harga penutupan Harian'!AH61)/'Harga penutupan Harian'!AH61,"")</f>
        <v>-1.3793103448275862E-2</v>
      </c>
      <c r="AS16" s="26">
        <f>IFERROR(('Harga penutupan Harian'!AI62-'Harga penutupan Harian'!AI61)/'Harga penutupan Harian'!AI61,"")</f>
        <v>0</v>
      </c>
      <c r="AT16" s="26">
        <f>IFERROR(('Harga penutupan Harian'!AJ62-'Harga penutupan Harian'!AJ61)/'Harga penutupan Harian'!AJ61,"")</f>
        <v>3.6900369003690036E-3</v>
      </c>
      <c r="AU16" s="26">
        <f>IFERROR(('Harga penutupan Harian'!AK62-'Harga penutupan Harian'!AK61)/'Harga penutupan Harian'!AK61,"")</f>
        <v>-8.4388185654008432E-3</v>
      </c>
      <c r="AV16" s="26">
        <f>IFERROR(('Harga penutupan Harian'!AL62-'Harga penutupan Harian'!AL61)/'Harga penutupan Harian'!AL61,"")</f>
        <v>6.7796610169491523E-3</v>
      </c>
      <c r="AW16" s="26">
        <f>IFERROR(('Harga penutupan Harian'!AM62-'Harga penutupan Harian'!AM61)/'Harga penutupan Harian'!AM61,"")</f>
        <v>-0.2</v>
      </c>
      <c r="AX16" s="26">
        <f>IFERROR(('Harga penutupan Harian'!AN62-'Harga penutupan Harian'!AN61)/'Harga penutupan Harian'!AN61,"")</f>
        <v>-8.0000000000000002E-3</v>
      </c>
      <c r="AY16" s="26">
        <f>IFERROR(('Harga penutupan Harian'!AO62-'Harga penutupan Harian'!AO61)/'Harga penutupan Harian'!AO61,"")</f>
        <v>-4.2194092827004216E-3</v>
      </c>
      <c r="AZ16" s="26">
        <f>IFERROR(('Harga penutupan Harian'!AP62-'Harga penutupan Harian'!AP61)/'Harga penutupan Harian'!AP61,"")</f>
        <v>-3.4482758620689655E-3</v>
      </c>
      <c r="BA16" s="26">
        <f>IFERROR(('Harga penutupan Harian'!AQ62-'Harga penutupan Harian'!AQ61)/'Harga penutupan Harian'!AQ61,"")</f>
        <v>-5.7306590257879654E-3</v>
      </c>
      <c r="BB16" s="26">
        <f>IFERROR(('Harga penutupan Harian'!AR62-'Harga penutupan Harian'!AR61)/'Harga penutupan Harian'!AR61,"")</f>
        <v>5.8479532163742687E-3</v>
      </c>
      <c r="BC16" s="26">
        <f>IFERROR(('Harga penutupan Harian'!AS62-'Harga penutupan Harian'!AS61)/'Harga penutupan Harian'!AS61,"")</f>
        <v>-1.7276422764227643E-2</v>
      </c>
      <c r="BD16" s="26">
        <f>IFERROR(('Harga penutupan Harian'!AT62-'Harga penutupan Harian'!AT61)/'Harga penutupan Harian'!AT61,"")</f>
        <v>-1.098901098901099E-2</v>
      </c>
      <c r="BF16" s="1">
        <v>985</v>
      </c>
      <c r="BG16" s="1">
        <f t="shared" si="4"/>
        <v>-5.0505050505050509E-3</v>
      </c>
    </row>
  </sheetData>
  <mergeCells count="3">
    <mergeCell ref="B2:H2"/>
    <mergeCell ref="M2:BD2"/>
    <mergeCell ref="BF2:BG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362E4-E046-4FFD-AE85-059AB850479A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5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R5</f>
        <v>-2.5179856115107913E-2</v>
      </c>
      <c r="D4" s="26">
        <f t="shared" ref="D4:D15" si="0">BH5</f>
        <v>3.0000000000000001E-3</v>
      </c>
      <c r="E4" s="26">
        <f>INTERCEPT($C$4:$C$15,$D$4:$D$15)</f>
        <v>-8.769186847957214E-4</v>
      </c>
      <c r="F4" s="26">
        <f>SLOPE($C$4:$C$15,$D$4:$D$15)</f>
        <v>1.7799657581206079</v>
      </c>
      <c r="G4" s="26">
        <f>$E$4+$F$4*D4</f>
        <v>4.4629785895661019E-3</v>
      </c>
      <c r="H4" s="26">
        <f>C4-G4</f>
        <v>-2.9642834704674013E-2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R6</f>
        <v>1.107011070110701E-2</v>
      </c>
      <c r="D5" s="26">
        <f t="shared" si="0"/>
        <v>7.9760717846460612E-3</v>
      </c>
      <c r="E5" s="27"/>
      <c r="F5" s="27"/>
      <c r="G5" s="26">
        <f t="shared" ref="G5:G15" si="2">$E$4+$F$4*D5</f>
        <v>1.3320215976186194E-2</v>
      </c>
      <c r="H5" s="26">
        <f t="shared" ref="H5:H15" si="3">C5-G5</f>
        <v>-2.2501052750791839E-3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-1.4598540145985401E-2</v>
      </c>
      <c r="D6" s="26">
        <f t="shared" si="0"/>
        <v>-1.3847675568743818E-2</v>
      </c>
      <c r="E6" s="27"/>
      <c r="F6" s="27"/>
      <c r="G6" s="26">
        <f t="shared" si="2"/>
        <v>-2.5525307026723031E-2</v>
      </c>
      <c r="H6" s="26">
        <f t="shared" si="3"/>
        <v>1.092676688073763E-2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7.4074074074074077E-3</v>
      </c>
      <c r="D7" s="26">
        <f t="shared" si="0"/>
        <v>-4.0120361083249749E-3</v>
      </c>
      <c r="E7" s="27"/>
      <c r="F7" s="27"/>
      <c r="G7" s="26">
        <f t="shared" si="2"/>
        <v>-8.0182055779576388E-3</v>
      </c>
      <c r="H7" s="26">
        <f t="shared" si="3"/>
        <v>1.5425612985365047E-2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-1.8382352941176471E-2</v>
      </c>
      <c r="D8" s="26">
        <f t="shared" si="0"/>
        <v>4.0281973816717019E-3</v>
      </c>
      <c r="E8" s="27"/>
      <c r="F8" s="27"/>
      <c r="G8" s="26">
        <f t="shared" si="2"/>
        <v>6.293134721530997E-3</v>
      </c>
      <c r="H8" s="26">
        <f t="shared" si="3"/>
        <v>-2.4675487662707468E-2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-3.7453183520599252E-2</v>
      </c>
      <c r="D9" s="26">
        <f t="shared" si="0"/>
        <v>-5.0150451354062184E-3</v>
      </c>
      <c r="E9" s="27"/>
      <c r="F9" s="27"/>
      <c r="G9" s="26">
        <f t="shared" si="2"/>
        <v>-9.8035273012481178E-3</v>
      </c>
      <c r="H9" s="26">
        <f t="shared" si="3"/>
        <v>-2.7649656219351136E-2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4.2801556420233464E-2</v>
      </c>
      <c r="D10" s="26">
        <f t="shared" si="0"/>
        <v>2.0161290322580645E-3</v>
      </c>
      <c r="E10" s="27"/>
      <c r="F10" s="27"/>
      <c r="G10" s="26">
        <f t="shared" si="2"/>
        <v>2.7117219565764719E-3</v>
      </c>
      <c r="H10" s="26">
        <f t="shared" si="3"/>
        <v>4.0089834463656993E-2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7.462686567164179E-3</v>
      </c>
      <c r="D11" s="26">
        <f t="shared" si="0"/>
        <v>2.012072434607646E-3</v>
      </c>
      <c r="E11" s="27"/>
      <c r="F11" s="27"/>
      <c r="G11" s="26">
        <f t="shared" si="2"/>
        <v>2.7045013516642544E-3</v>
      </c>
      <c r="H11" s="26">
        <f t="shared" si="3"/>
        <v>4.758185215499925E-3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2.9629629629629631E-2</v>
      </c>
      <c r="D12" s="26">
        <f t="shared" si="0"/>
        <v>5.0200803212851405E-3</v>
      </c>
      <c r="E12" s="27"/>
      <c r="F12" s="27"/>
      <c r="G12" s="26">
        <f t="shared" si="2"/>
        <v>8.0586523901069289E-3</v>
      </c>
      <c r="H12" s="26">
        <f t="shared" si="3"/>
        <v>2.1570977239522702E-2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7.1942446043165471E-3</v>
      </c>
      <c r="D13" s="26">
        <f t="shared" si="0"/>
        <v>-3.996003996003996E-3</v>
      </c>
      <c r="E13" s="27"/>
      <c r="F13" s="27"/>
      <c r="G13" s="26">
        <f t="shared" si="2"/>
        <v>-7.9896689669959522E-3</v>
      </c>
      <c r="H13" s="26">
        <f t="shared" si="3"/>
        <v>1.5183913571312499E-2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-2.5000000000000001E-2</v>
      </c>
      <c r="D14" s="26">
        <f t="shared" si="0"/>
        <v>-7.0210631895687063E-3</v>
      </c>
      <c r="E14" s="27"/>
      <c r="F14" s="27"/>
      <c r="G14" s="26">
        <f t="shared" si="2"/>
        <v>-1.3374170747829076E-2</v>
      </c>
      <c r="H14" s="26">
        <f t="shared" si="3"/>
        <v>-1.1625829252170925E-2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-2.197802197802198E-2</v>
      </c>
      <c r="D15" s="26">
        <f t="shared" si="0"/>
        <v>-5.0505050505050509E-3</v>
      </c>
      <c r="E15" s="27"/>
      <c r="F15" s="27"/>
      <c r="G15" s="26">
        <f t="shared" si="2"/>
        <v>-9.8666447359099033E-3</v>
      </c>
      <c r="H15" s="26">
        <f t="shared" si="3"/>
        <v>-1.2111377242112076E-2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48B3F-6106-4250-8C85-B9AFA44BC4DA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6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S5</f>
        <v>0</v>
      </c>
      <c r="D4" s="26">
        <f t="shared" ref="D4:D15" si="0">BH5</f>
        <v>3.0000000000000001E-3</v>
      </c>
      <c r="E4" s="26">
        <f>INTERCEPT($C$4:$C$15,$D$4:$D$15)</f>
        <v>2.101198616708998E-3</v>
      </c>
      <c r="F4" s="26">
        <f>SLOPE($C$4:$C$15,$D$4:$D$15)</f>
        <v>1.6197710773222289</v>
      </c>
      <c r="G4" s="26">
        <f>$E$4+$F$4*D4</f>
        <v>6.9605118486756844E-3</v>
      </c>
      <c r="H4" s="26">
        <f>C4-G4</f>
        <v>-6.9605118486756844E-3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S6</f>
        <v>2.4271844660194174E-2</v>
      </c>
      <c r="D5" s="26">
        <f t="shared" si="0"/>
        <v>7.9760717846460612E-3</v>
      </c>
      <c r="E5" s="27"/>
      <c r="F5" s="27"/>
      <c r="G5" s="26">
        <f t="shared" ref="G5:G15" si="2">$E$4+$F$4*D5</f>
        <v>1.5020609004124582E-2</v>
      </c>
      <c r="H5" s="26">
        <f t="shared" ref="H5:H15" si="3">C5-G5</f>
        <v>9.2512356560695928E-3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-1.8957345971563982E-2</v>
      </c>
      <c r="D6" s="26">
        <f t="shared" si="0"/>
        <v>-1.3847675568743818E-2</v>
      </c>
      <c r="E6" s="27"/>
      <c r="F6" s="27"/>
      <c r="G6" s="26">
        <f t="shared" si="2"/>
        <v>-2.0328865757683886E-2</v>
      </c>
      <c r="H6" s="26">
        <f t="shared" si="3"/>
        <v>1.3715197861199034E-3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-4.830917874396135E-3</v>
      </c>
      <c r="D7" s="26">
        <f t="shared" si="0"/>
        <v>-4.0120361083249749E-3</v>
      </c>
      <c r="E7" s="27"/>
      <c r="F7" s="27"/>
      <c r="G7" s="26">
        <f t="shared" si="2"/>
        <v>-4.3973814327282288E-3</v>
      </c>
      <c r="H7" s="26">
        <f t="shared" si="3"/>
        <v>-4.3353644166790623E-4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1.4563106796116505E-2</v>
      </c>
      <c r="D8" s="26">
        <f t="shared" si="0"/>
        <v>4.0281973816717019E-3</v>
      </c>
      <c r="E8" s="27"/>
      <c r="F8" s="27"/>
      <c r="G8" s="26">
        <f t="shared" si="2"/>
        <v>8.6259562292859519E-3</v>
      </c>
      <c r="H8" s="26">
        <f t="shared" si="3"/>
        <v>5.9371505668305534E-3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9.5693779904306216E-3</v>
      </c>
      <c r="D9" s="26">
        <f t="shared" si="0"/>
        <v>-5.0150451354062184E-3</v>
      </c>
      <c r="E9" s="27"/>
      <c r="F9" s="27"/>
      <c r="G9" s="26">
        <f t="shared" si="2"/>
        <v>-6.022026445087536E-3</v>
      </c>
      <c r="H9" s="26">
        <f t="shared" si="3"/>
        <v>1.5591404435518158E-2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1.4218009478672985E-2</v>
      </c>
      <c r="D10" s="26">
        <f t="shared" si="0"/>
        <v>2.0161290322580645E-3</v>
      </c>
      <c r="E10" s="27"/>
      <c r="F10" s="27"/>
      <c r="G10" s="26">
        <f t="shared" si="2"/>
        <v>5.3668661113102662E-3</v>
      </c>
      <c r="H10" s="26">
        <f t="shared" si="3"/>
        <v>8.8511433673627189E-3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4.6728971962616819E-3</v>
      </c>
      <c r="D11" s="26">
        <f t="shared" si="0"/>
        <v>2.012072434607646E-3</v>
      </c>
      <c r="E11" s="27"/>
      <c r="F11" s="27"/>
      <c r="G11" s="26">
        <f t="shared" si="2"/>
        <v>5.3602953517637849E-3</v>
      </c>
      <c r="H11" s="26">
        <f t="shared" si="3"/>
        <v>-6.8739815550210304E-4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-4.6511627906976744E-3</v>
      </c>
      <c r="D12" s="26">
        <f t="shared" si="0"/>
        <v>5.0200803212851405E-3</v>
      </c>
      <c r="E12" s="27"/>
      <c r="F12" s="27"/>
      <c r="G12" s="26">
        <f t="shared" si="2"/>
        <v>1.0232579526961152E-2</v>
      </c>
      <c r="H12" s="26">
        <f t="shared" si="3"/>
        <v>-1.4883742317658826E-2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-9.3457943925233638E-3</v>
      </c>
      <c r="D13" s="26">
        <f t="shared" si="0"/>
        <v>-3.996003996003996E-3</v>
      </c>
      <c r="E13" s="27"/>
      <c r="F13" s="27"/>
      <c r="G13" s="26">
        <f t="shared" si="2"/>
        <v>-4.3714130808823262E-3</v>
      </c>
      <c r="H13" s="26">
        <f t="shared" si="3"/>
        <v>-4.9743813116410376E-3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-4.7169811320754715E-3</v>
      </c>
      <c r="D14" s="26">
        <f t="shared" si="0"/>
        <v>-7.0210631895687063E-3</v>
      </c>
      <c r="E14" s="27"/>
      <c r="F14" s="27"/>
      <c r="G14" s="26">
        <f t="shared" si="2"/>
        <v>-9.2713164698061505E-3</v>
      </c>
      <c r="H14" s="26">
        <f t="shared" si="3"/>
        <v>4.554335337730679E-3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-2.3696682464454975E-2</v>
      </c>
      <c r="D15" s="26">
        <f t="shared" si="0"/>
        <v>-5.0505050505050509E-3</v>
      </c>
      <c r="E15" s="27"/>
      <c r="F15" s="27"/>
      <c r="G15" s="26">
        <f t="shared" si="2"/>
        <v>-6.0794633899689254E-3</v>
      </c>
      <c r="H15" s="26">
        <f t="shared" si="3"/>
        <v>-1.7617219074486049E-2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83A4-2570-41F8-8B6A-5772C09DC275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7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T5</f>
        <v>-1.4778325123152709E-2</v>
      </c>
      <c r="D4" s="26">
        <f t="shared" ref="D4:D15" si="0">BH5</f>
        <v>3.0000000000000001E-3</v>
      </c>
      <c r="E4" s="26">
        <f>INTERCEPT($C$4:$C$15,$D$4:$D$15)</f>
        <v>7.5777782892503349E-4</v>
      </c>
      <c r="F4" s="26">
        <f>SLOPE($C$4:$C$15,$D$4:$D$15)</f>
        <v>1.0550844315142054</v>
      </c>
      <c r="G4" s="26">
        <f>$E$4+$F$4*D4</f>
        <v>3.9230311234676497E-3</v>
      </c>
      <c r="H4" s="26">
        <f>C4-G4</f>
        <v>-1.8701356246620358E-2</v>
      </c>
      <c r="I4" s="28"/>
      <c r="J4" s="28"/>
      <c r="K4" s="28"/>
      <c r="L4" s="28"/>
      <c r="M4" s="37">
        <v>45359</v>
      </c>
      <c r="N4" s="1">
        <f>IFERROR(('Harga penutupan Harian'!B50-'Harga penutupan Harian'!B49)/'Harga penutupan Harian'!B49,"")</f>
        <v>6.0975609756097563E-3</v>
      </c>
      <c r="O4" s="1">
        <f>IFERROR(('Harga penutupan Harian'!D50-'Harga penutupan Harian'!D49)/'Harga penutupan Harian'!D49,"")</f>
        <v>-1.9607843137254902E-2</v>
      </c>
      <c r="P4" s="1">
        <f>IFERROR(('Harga penutupan Harian'!E50-'Harga penutupan Harian'!E49)/'Harga penutupan Harian'!E49,"")</f>
        <v>1.0869565217391304E-2</v>
      </c>
      <c r="Q4" s="1">
        <f>IFERROR(('Harga penutupan Harian'!F50-'Harga penutupan Harian'!F49)/'Harga penutupan Harian'!F49,"")</f>
        <v>-6.3492063492063492E-3</v>
      </c>
      <c r="R4" s="1">
        <f>IFERROR(('Harga penutupan Harian'!G50-'Harga penutupan Harian'!G49)/'Harga penutupan Harian'!G49,"")</f>
        <v>-2.456140350877193E-2</v>
      </c>
      <c r="S4" s="1">
        <f>IFERROR(('Harga penutupan Harian'!H50-'Harga penutupan Harian'!H49)/'Harga penutupan Harian'!H49,"")</f>
        <v>4.8780487804878049E-3</v>
      </c>
      <c r="T4" s="1">
        <f>IFERROR(('Harga penutupan Harian'!I50-'Harga penutupan Harian'!I49)/'Harga penutupan Harian'!I49,"")</f>
        <v>2.4691358024691358E-3</v>
      </c>
      <c r="U4" s="1">
        <f>IFERROR(('Harga penutupan Harian'!J50-'Harga penutupan Harian'!J49)/'Harga penutupan Harian'!J49,"")</f>
        <v>2.0920502092050208E-2</v>
      </c>
      <c r="V4" s="1">
        <f>IFERROR(('Harga penutupan Harian'!K50-'Harga penutupan Harian'!K49)/'Harga penutupan Harian'!K49,"")</f>
        <v>2.0080321285140562E-2</v>
      </c>
      <c r="W4" s="1">
        <f>IFERROR(('Harga penutupan Harian'!L50-'Harga penutupan Harian'!L49)/'Harga penutupan Harian'!L49,"")</f>
        <v>1.098901098901099E-2</v>
      </c>
      <c r="X4" s="1">
        <f>IFERROR(('Harga penutupan Harian'!M50-'Harga penutupan Harian'!M49)/'Harga penutupan Harian'!M49,"")</f>
        <v>3.5211267605633804E-3</v>
      </c>
      <c r="Y4" s="1">
        <f>IFERROR(('Harga penutupan Harian'!N50-'Harga penutupan Harian'!N49)/'Harga penutupan Harian'!N49,"")</f>
        <v>4.8387096774193547E-2</v>
      </c>
      <c r="Z4" s="1">
        <f>IFERROR(('Harga penutupan Harian'!O50-'Harga penutupan Harian'!O49)/'Harga penutupan Harian'!O49,"")</f>
        <v>-1.893939393939394E-2</v>
      </c>
      <c r="AA4" s="1">
        <f>IFERROR(('Harga penutupan Harian'!P50-'Harga penutupan Harian'!P49)/'Harga penutupan Harian'!P49,"")</f>
        <v>-6.4516129032258064E-3</v>
      </c>
      <c r="AB4" s="1">
        <f>IFERROR(('Harga penutupan Harian'!Q50-'Harga penutupan Harian'!Q49)/'Harga penutupan Harian'!Q49,"")</f>
        <v>1.4705882352941176E-2</v>
      </c>
      <c r="AC4" s="1">
        <f>IFERROR(('Harga penutupan Harian'!R50-'Harga penutupan Harian'!R49)/'Harga penutupan Harian'!R49,"")</f>
        <v>8.6956521739130436E-3</v>
      </c>
      <c r="AD4" s="1">
        <f>IFERROR(('Harga penutupan Harian'!S50-'Harga penutupan Harian'!S49)/'Harga penutupan Harian'!S49,"")</f>
        <v>-9.1743119266055051E-3</v>
      </c>
      <c r="AE4" s="1">
        <f>IFERROR(('Harga penutupan Harian'!T50-'Harga penutupan Harian'!T49)/'Harga penutupan Harian'!T49,"")</f>
        <v>2.0746887966804978E-2</v>
      </c>
      <c r="AF4" s="1">
        <f>IFERROR(('Harga penutupan Harian'!U50-'Harga penutupan Harian'!U49)/'Harga penutupan Harian'!U49,"")</f>
        <v>-2.4937655860349127E-3</v>
      </c>
      <c r="AG4" s="1" t="str">
        <f>IFERROR(('Harga penutupan Harian'!V50-'Harga penutupan Harian'!V49)/'Harga penutupan Harian'!V49,"")</f>
        <v/>
      </c>
      <c r="AH4" s="1">
        <f>IFERROR(('Harga penutupan Harian'!W50-'Harga penutupan Harian'!W49)/'Harga penutupan Harian'!W49,"")</f>
        <v>-1.893939393939394E-2</v>
      </c>
      <c r="AI4" s="1">
        <f>IFERROR(('Harga penutupan Harian'!X50-'Harga penutupan Harian'!X49)/'Harga penutupan Harian'!X49,"")</f>
        <v>7.0093457943925233E-3</v>
      </c>
      <c r="AJ4" s="1">
        <f>IFERROR(('Harga penutupan Harian'!Y50-'Harga penutupan Harian'!Y49)/'Harga penutupan Harian'!Y49,"")</f>
        <v>-1.9656019656019656E-2</v>
      </c>
      <c r="AK4" s="1">
        <f>IFERROR(('Harga penutupan Harian'!Z50-'Harga penutupan Harian'!Z49)/'Harga penutupan Harian'!Z49,"")</f>
        <v>0</v>
      </c>
      <c r="AL4" s="1">
        <f>IFERROR(('Harga penutupan Harian'!AA50-'Harga penutupan Harian'!AA49)/'Harga penutupan Harian'!AA49,"")</f>
        <v>-5.9701492537313433E-3</v>
      </c>
      <c r="AM4" s="1">
        <f>IFERROR(('Harga penutupan Harian'!AB50-'Harga penutupan Harian'!AB49)/'Harga penutupan Harian'!AB49,"")</f>
        <v>-2.8571428571428571E-3</v>
      </c>
      <c r="AN4" s="1">
        <f>IFERROR(('Harga penutupan Harian'!AC50-'Harga penutupan Harian'!AC49)/'Harga penutupan Harian'!AC49,"")</f>
        <v>-1.8050541516245488E-3</v>
      </c>
      <c r="AO4" s="1">
        <f>IFERROR(('Harga penutupan Harian'!AD50-'Harga penutupan Harian'!AD49)/'Harga penutupan Harian'!AD49,"")</f>
        <v>-1.7064846416382253E-2</v>
      </c>
      <c r="AP4" s="1">
        <f>IFERROR(('Harga penutupan Harian'!AE50-'Harga penutupan Harian'!AE49)/'Harga penutupan Harian'!AE49,"")</f>
        <v>-4.7979797979797977E-2</v>
      </c>
      <c r="AQ4" s="1" t="str">
        <f>IFERROR(('Harga penutupan Harian'!AF50-'Harga penutupan Harian'!AF49)/'Harga penutupan Harian'!AF49,"")</f>
        <v/>
      </c>
      <c r="AR4" s="1">
        <f>IFERROR(('Harga penutupan Harian'!AG50-'Harga penutupan Harian'!AG49)/'Harga penutupan Harian'!AG49,"")</f>
        <v>2.1551724137931036E-2</v>
      </c>
      <c r="AS4" s="1">
        <f>IFERROR(('Harga penutupan Harian'!AH50-'Harga penutupan Harian'!AH49)/'Harga penutupan Harian'!AH49,"")</f>
        <v>1.9011406844106463E-2</v>
      </c>
      <c r="AT4" s="1">
        <f>IFERROR(('Harga penutupan Harian'!AI50-'Harga penutupan Harian'!AI49)/'Harga penutupan Harian'!AI49,"")</f>
        <v>-7.874015748031496E-3</v>
      </c>
      <c r="AU4" s="1">
        <f>IFERROR(('Harga penutupan Harian'!AJ50-'Harga penutupan Harian'!AJ49)/'Harga penutupan Harian'!AJ49,"")</f>
        <v>1.7937219730941704E-2</v>
      </c>
      <c r="AV4" s="1">
        <f>IFERROR(('Harga penutupan Harian'!AK50-'Harga penutupan Harian'!AK49)/'Harga penutupan Harian'!AK49,"")</f>
        <v>-1.2500000000000001E-2</v>
      </c>
      <c r="AW4" s="1">
        <f>IFERROR(('Harga penutupan Harian'!AL50-'Harga penutupan Harian'!AL49)/'Harga penutupan Harian'!AL49,"")</f>
        <v>2.1126760563380281E-2</v>
      </c>
      <c r="AX4" s="1" t="str">
        <f>IFERROR(('Harga penutupan Harian'!AM50-'Harga penutupan Harian'!AM49)/'Harga penutupan Harian'!AM49,"")</f>
        <v/>
      </c>
      <c r="AY4" s="1">
        <f>IFERROR(('Harga penutupan Harian'!AN50-'Harga penutupan Harian'!AN49)/'Harga penutupan Harian'!AN49,"")</f>
        <v>8.0645161290322578E-3</v>
      </c>
      <c r="AZ4" s="1">
        <f>IFERROR(('Harga penutupan Harian'!AO50-'Harga penutupan Harian'!AO49)/'Harga penutupan Harian'!AO49,"")</f>
        <v>-4.2194092827004216E-3</v>
      </c>
      <c r="BA4" s="1">
        <f>IFERROR(('Harga penutupan Harian'!AP50-'Harga penutupan Harian'!AP49)/'Harga penutupan Harian'!AP49,"")</f>
        <v>-2.2435897435897436E-2</v>
      </c>
      <c r="BB4" s="1">
        <f>IFERROR(('Harga penutupan Harian'!AQ50-'Harga penutupan Harian'!AQ49)/'Harga penutupan Harian'!AQ49,"")</f>
        <v>-1.0256410256410256E-2</v>
      </c>
      <c r="BC4" s="1">
        <f>IFERROR(('Harga penutupan Harian'!AR50-'Harga penutupan Harian'!AR49)/'Harga penutupan Harian'!AR49,"")</f>
        <v>5.6497175141242938E-3</v>
      </c>
      <c r="BD4" s="1">
        <f>IFERROR(('Harga penutupan Harian'!AS50-'Harga penutupan Harian'!AS49)/'Harga penutupan Harian'!AS49,"")</f>
        <v>7.2916666666666668E-3</v>
      </c>
      <c r="BE4" s="51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T6</f>
        <v>3.2500000000000001E-2</v>
      </c>
      <c r="D5" s="26">
        <f t="shared" si="0"/>
        <v>7.9760717846460612E-3</v>
      </c>
      <c r="E5" s="27"/>
      <c r="F5" s="27"/>
      <c r="G5" s="26">
        <f t="shared" ref="G5:G15" si="2">$E$4+$F$4*D5</f>
        <v>9.1732069935448173E-3</v>
      </c>
      <c r="H5" s="26">
        <f t="shared" ref="H5:H15" si="3">C5-G5</f>
        <v>2.3326793006455182E-2</v>
      </c>
      <c r="I5" s="28"/>
      <c r="J5" s="28"/>
      <c r="K5" s="28"/>
      <c r="L5" s="28"/>
      <c r="M5" s="37">
        <v>45364</v>
      </c>
      <c r="N5" s="1">
        <f>IFERROR(('Harga penutupan Harian'!B51-'Harga penutupan Harian'!B50)/'Harga penutupan Harian'!B50,"")</f>
        <v>1.2121212121212121E-2</v>
      </c>
      <c r="O5" s="1">
        <f>IFERROR(('Harga penutupan Harian'!D51-'Harga penutupan Harian'!D50)/'Harga penutupan Harian'!D50,"")</f>
        <v>0</v>
      </c>
      <c r="P5" s="1">
        <f>IFERROR(('Harga penutupan Harian'!E51-'Harga penutupan Harian'!E50)/'Harga penutupan Harian'!E50,"")</f>
        <v>1.0752688172043012E-2</v>
      </c>
      <c r="Q5" s="1">
        <f>IFERROR(('Harga penutupan Harian'!F51-'Harga penutupan Harian'!F50)/'Harga penutupan Harian'!F50,"")</f>
        <v>3.5143769968051117E-2</v>
      </c>
      <c r="R5" s="1">
        <f>IFERROR(('Harga penutupan Harian'!G51-'Harga penutupan Harian'!G50)/'Harga penutupan Harian'!G50,"")</f>
        <v>-2.5179856115107913E-2</v>
      </c>
      <c r="S5" s="1">
        <f>IFERROR(('Harga penutupan Harian'!H51-'Harga penutupan Harian'!H50)/'Harga penutupan Harian'!H50,"")</f>
        <v>0</v>
      </c>
      <c r="T5" s="1">
        <f>IFERROR(('Harga penutupan Harian'!I51-'Harga penutupan Harian'!I50)/'Harga penutupan Harian'!I50,"")</f>
        <v>-1.4778325123152709E-2</v>
      </c>
      <c r="U5" s="1">
        <f>IFERROR(('Harga penutupan Harian'!J51-'Harga penutupan Harian'!J50)/'Harga penutupan Harian'!J50,"")</f>
        <v>2.0491803278688523E-2</v>
      </c>
      <c r="V5" s="1">
        <f>IFERROR(('Harga penutupan Harian'!K51-'Harga penutupan Harian'!K50)/'Harga penutupan Harian'!K50,"")</f>
        <v>7.874015748031496E-3</v>
      </c>
      <c r="W5" s="1">
        <f>IFERROR(('Harga penutupan Harian'!L51-'Harga penutupan Harian'!L50)/'Harga penutupan Harian'!L50,"")</f>
        <v>0</v>
      </c>
      <c r="X5" s="1">
        <f>IFERROR(('Harga penutupan Harian'!M51-'Harga penutupan Harian'!M50)/'Harga penutupan Harian'!M50,"")</f>
        <v>2.1052631578947368E-2</v>
      </c>
      <c r="Y5" s="1">
        <f>IFERROR(('Harga penutupan Harian'!N51-'Harga penutupan Harian'!N50)/'Harga penutupan Harian'!N50,"")</f>
        <v>9.6153846153846159E-2</v>
      </c>
      <c r="Z5" s="1">
        <f>IFERROR(('Harga penutupan Harian'!O51-'Harga penutupan Harian'!O50)/'Harga penutupan Harian'!O50,"")</f>
        <v>5.019305019305019E-2</v>
      </c>
      <c r="AA5" s="1">
        <f>IFERROR(('Harga penutupan Harian'!P51-'Harga penutupan Harian'!P50)/'Harga penutupan Harian'!P50,"")</f>
        <v>-1.948051948051948E-2</v>
      </c>
      <c r="AB5" s="1">
        <f>IFERROR(('Harga penutupan Harian'!Q51-'Harga penutupan Harian'!Q50)/'Harga penutupan Harian'!Q50,"")</f>
        <v>-4.830917874396135E-3</v>
      </c>
      <c r="AC5" s="1">
        <f>IFERROR(('Harga penutupan Harian'!R51-'Harga penutupan Harian'!R50)/'Harga penutupan Harian'!R50,"")</f>
        <v>-1.7241379310344827E-2</v>
      </c>
      <c r="AD5" s="1">
        <f>IFERROR(('Harga penutupan Harian'!S51-'Harga penutupan Harian'!S50)/'Harga penutupan Harian'!S50,"")</f>
        <v>7.407407407407407E-2</v>
      </c>
      <c r="AE5" s="1">
        <f>IFERROR(('Harga penutupan Harian'!T51-'Harga penutupan Harian'!T50)/'Harga penutupan Harian'!T50,"")</f>
        <v>4.0650406504065045E-3</v>
      </c>
      <c r="AF5" s="1">
        <f>IFERROR(('Harga penutupan Harian'!U51-'Harga penutupan Harian'!U50)/'Harga penutupan Harian'!U50,"")</f>
        <v>-5.0000000000000001E-3</v>
      </c>
      <c r="AG5" s="1">
        <f>IFERROR(('Harga penutupan Harian'!V51-'Harga penutupan Harian'!V50)/'Harga penutupan Harian'!V50,"")</f>
        <v>-4.2857142857142858E-2</v>
      </c>
      <c r="AH5" s="1">
        <f>IFERROR(('Harga penutupan Harian'!W51-'Harga penutupan Harian'!W50)/'Harga penutupan Harian'!W50,"")</f>
        <v>5.019305019305019E-2</v>
      </c>
      <c r="AI5" s="1">
        <f>IFERROR(('Harga penutupan Harian'!X51-'Harga penutupan Harian'!X50)/'Harga penutupan Harian'!X50,"")</f>
        <v>-4.6403712296983757E-3</v>
      </c>
      <c r="AJ5" s="1">
        <f>IFERROR(('Harga penutupan Harian'!Y51-'Harga penutupan Harian'!Y50)/'Harga penutupan Harian'!Y50,"")</f>
        <v>7.7694235588972427E-2</v>
      </c>
      <c r="AK5" s="1">
        <f>IFERROR(('Harga penutupan Harian'!Z51-'Harga penutupan Harian'!Z50)/'Harga penutupan Harian'!Z50,"")</f>
        <v>-7.874015748031496E-3</v>
      </c>
      <c r="AL5" s="1">
        <f>IFERROR(('Harga penutupan Harian'!AA51-'Harga penutupan Harian'!AA50)/'Harga penutupan Harian'!AA50,"")</f>
        <v>2.1021021021021023E-2</v>
      </c>
      <c r="AM5" s="1">
        <f>IFERROR(('Harga penutupan Harian'!AB51-'Harga penutupan Harian'!AB50)/'Harga penutupan Harian'!AB50,"")</f>
        <v>-2.2922636103151862E-2</v>
      </c>
      <c r="AN5" s="1">
        <f>IFERROR(('Harga penutupan Harian'!AC51-'Harga penutupan Harian'!AC50)/'Harga penutupan Harian'!AC50,"")</f>
        <v>-2.3508137432188065E-2</v>
      </c>
      <c r="AO5" s="1">
        <f>IFERROR(('Harga penutupan Harian'!AD51-'Harga penutupan Harian'!AD50)/'Harga penutupan Harian'!AD50,"")</f>
        <v>-1.0416666666666666E-2</v>
      </c>
      <c r="AP5" s="1">
        <f>IFERROR(('Harga penutupan Harian'!AE51-'Harga penutupan Harian'!AE50)/'Harga penutupan Harian'!AE50,"")</f>
        <v>1.8567639257294429E-2</v>
      </c>
      <c r="AQ5" s="1">
        <f>IFERROR(('Harga penutupan Harian'!AF51-'Harga penutupan Harian'!AF50)/'Harga penutupan Harian'!AF50,"")</f>
        <v>1.8691588785046728E-2</v>
      </c>
      <c r="AR5" s="1">
        <f>IFERROR(('Harga penutupan Harian'!AG51-'Harga penutupan Harian'!AG50)/'Harga penutupan Harian'!AG50,"")</f>
        <v>1.6877637130801686E-2</v>
      </c>
      <c r="AS5" s="1">
        <f>IFERROR(('Harga penutupan Harian'!AH51-'Harga penutupan Harian'!AH50)/'Harga penutupan Harian'!AH50,"")</f>
        <v>-7.462686567164179E-3</v>
      </c>
      <c r="AT5" s="1">
        <f>IFERROR(('Harga penutupan Harian'!AI51-'Harga penutupan Harian'!AI50)/'Harga penutupan Harian'!AI50,"")</f>
        <v>-7.9365079365079361E-3</v>
      </c>
      <c r="AU5" s="1">
        <f>IFERROR(('Harga penutupan Harian'!AJ51-'Harga penutupan Harian'!AJ50)/'Harga penutupan Harian'!AJ50,"")</f>
        <v>2.643171806167401E-2</v>
      </c>
      <c r="AV5" s="1">
        <f>IFERROR(('Harga penutupan Harian'!AK51-'Harga penutupan Harian'!AK50)/'Harga penutupan Harian'!AK50,"")</f>
        <v>1.2658227848101266E-2</v>
      </c>
      <c r="AW5" s="1">
        <f>IFERROR(('Harga penutupan Harian'!AL51-'Harga penutupan Harian'!AL50)/'Harga penutupan Harian'!AL50,"")</f>
        <v>-3.4482758620689655E-2</v>
      </c>
      <c r="AX5" s="1">
        <f>IFERROR(('Harga penutupan Harian'!AM51-'Harga penutupan Harian'!AM50)/'Harga penutupan Harian'!AM50,"")</f>
        <v>-0.02</v>
      </c>
      <c r="AY5" s="1">
        <f>IFERROR(('Harga penutupan Harian'!AN51-'Harga penutupan Harian'!AN50)/'Harga penutupan Harian'!AN50,"")</f>
        <v>-8.0000000000000002E-3</v>
      </c>
      <c r="AZ5" s="1">
        <f>IFERROR(('Harga penutupan Harian'!AO51-'Harga penutupan Harian'!AO50)/'Harga penutupan Harian'!AO50,"")</f>
        <v>-2.5423728813559324E-2</v>
      </c>
      <c r="BA5" s="1">
        <f>IFERROR(('Harga penutupan Harian'!AP51-'Harga penutupan Harian'!AP50)/'Harga penutupan Harian'!AP50,"")</f>
        <v>1.6393442622950821E-2</v>
      </c>
      <c r="BB5" s="1">
        <f>IFERROR(('Harga penutupan Harian'!AQ51-'Harga penutupan Harian'!AQ50)/'Harga penutupan Harian'!AQ50,"")</f>
        <v>1.0362694300518135E-2</v>
      </c>
      <c r="BC5" s="1">
        <f>IFERROR(('Harga penutupan Harian'!AR51-'Harga penutupan Harian'!AR50)/'Harga penutupan Harian'!AR50,"")</f>
        <v>-1.6853932584269662E-2</v>
      </c>
      <c r="BD5" s="1">
        <f>IFERROR(('Harga penutupan Harian'!AS51-'Harga penutupan Harian'!AS50)/'Harga penutupan Harian'!AS50,"")</f>
        <v>-2.688728024819028E-2</v>
      </c>
      <c r="BE5" s="51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-1.6949152542372881E-2</v>
      </c>
      <c r="D6" s="26">
        <f t="shared" si="0"/>
        <v>-1.3847675568743818E-2</v>
      </c>
      <c r="E6" s="27"/>
      <c r="F6" s="27"/>
      <c r="G6" s="26">
        <f t="shared" si="2"/>
        <v>-1.3852689076316187E-2</v>
      </c>
      <c r="H6" s="26">
        <f t="shared" si="3"/>
        <v>-3.0964634660566939E-3</v>
      </c>
      <c r="I6" s="28"/>
      <c r="J6" s="28"/>
      <c r="K6" s="28"/>
      <c r="L6" s="28"/>
      <c r="M6" s="37">
        <v>45365</v>
      </c>
      <c r="N6" s="1">
        <f>IFERROR(('Harga penutupan Harian'!B52-'Harga penutupan Harian'!B51)/'Harga penutupan Harian'!B51,"")</f>
        <v>5.9880239520958087E-3</v>
      </c>
      <c r="O6" s="1">
        <f>IFERROR(('Harga penutupan Harian'!D52-'Harga penutupan Harian'!D51)/'Harga penutupan Harian'!D51,"")</f>
        <v>0</v>
      </c>
      <c r="P6" s="1">
        <f>IFERROR(('Harga penutupan Harian'!E52-'Harga penutupan Harian'!E51)/'Harga penutupan Harian'!E51,"")</f>
        <v>2.8368794326241134E-2</v>
      </c>
      <c r="Q6" s="1">
        <f>IFERROR(('Harga penutupan Harian'!F52-'Harga penutupan Harian'!F51)/'Harga penutupan Harian'!F51,"")</f>
        <v>1.5432098765432098E-2</v>
      </c>
      <c r="R6" s="1">
        <f>IFERROR(('Harga penutupan Harian'!G52-'Harga penutupan Harian'!G51)/'Harga penutupan Harian'!G51,"")</f>
        <v>1.107011070110701E-2</v>
      </c>
      <c r="S6" s="1">
        <f>IFERROR(('Harga penutupan Harian'!H52-'Harga penutupan Harian'!H51)/'Harga penutupan Harian'!H51,"")</f>
        <v>2.4271844660194174E-2</v>
      </c>
      <c r="T6" s="1">
        <f>IFERROR(('Harga penutupan Harian'!I52-'Harga penutupan Harian'!I51)/'Harga penutupan Harian'!I51,"")</f>
        <v>3.2500000000000001E-2</v>
      </c>
      <c r="U6" s="1">
        <f>IFERROR(('Harga penutupan Harian'!J52-'Harga penutupan Harian'!J51)/'Harga penutupan Harian'!J51,"")</f>
        <v>-1.2048192771084338E-2</v>
      </c>
      <c r="V6" s="1">
        <f>IFERROR(('Harga penutupan Harian'!K52-'Harga penutupan Harian'!K51)/'Harga penutupan Harian'!K51,"")</f>
        <v>-3.90625E-2</v>
      </c>
      <c r="W6" s="1">
        <f>IFERROR(('Harga penutupan Harian'!L52-'Harga penutupan Harian'!L51)/'Harga penutupan Harian'!L51,"")</f>
        <v>3.2608695652173912E-2</v>
      </c>
      <c r="X6" s="1">
        <f>IFERROR(('Harga penutupan Harian'!M52-'Harga penutupan Harian'!M51)/'Harga penutupan Harian'!M51,"")</f>
        <v>1.7182130584192441E-2</v>
      </c>
      <c r="Y6" s="1">
        <f>IFERROR(('Harga penutupan Harian'!N52-'Harga penutupan Harian'!N51)/'Harga penutupan Harian'!N51,"")</f>
        <v>-4.912280701754386E-2</v>
      </c>
      <c r="Z6" s="1">
        <f>IFERROR(('Harga penutupan Harian'!O52-'Harga penutupan Harian'!O51)/'Harga penutupan Harian'!O51,"")</f>
        <v>1.4705882352941176E-2</v>
      </c>
      <c r="AA6" s="1">
        <f>IFERROR(('Harga penutupan Harian'!P52-'Harga penutupan Harian'!P51)/'Harga penutupan Harian'!P51,"")</f>
        <v>-6.6225165562913907E-3</v>
      </c>
      <c r="AB6" s="1">
        <f>IFERROR(('Harga penutupan Harian'!Q52-'Harga penutupan Harian'!Q51)/'Harga penutupan Harian'!Q51,"")</f>
        <v>1.9417475728155338E-2</v>
      </c>
      <c r="AC6" s="1">
        <f>IFERROR(('Harga penutupan Harian'!R52-'Harga penutupan Harian'!R51)/'Harga penutupan Harian'!R51,"")</f>
        <v>-8.771929824561403E-3</v>
      </c>
      <c r="AD6" s="1">
        <f>IFERROR(('Harga penutupan Harian'!S52-'Harga penutupan Harian'!S51)/'Harga penutupan Harian'!S51,"")</f>
        <v>-2.5862068965517241E-2</v>
      </c>
      <c r="AE6" s="1">
        <f>IFERROR(('Harga penutupan Harian'!T52-'Harga penutupan Harian'!T51)/'Harga penutupan Harian'!T51,"")</f>
        <v>-1.2145748987854251E-2</v>
      </c>
      <c r="AF6" s="1">
        <f>IFERROR(('Harga penutupan Harian'!U52-'Harga penutupan Harian'!U51)/'Harga penutupan Harian'!U51,"")</f>
        <v>1.2562814070351759E-3</v>
      </c>
      <c r="AG6" s="1">
        <f>IFERROR(('Harga penutupan Harian'!V52-'Harga penutupan Harian'!V51)/'Harga penutupan Harian'!V51,"")</f>
        <v>4.4776119402985072E-2</v>
      </c>
      <c r="AH6" s="1">
        <f>IFERROR(('Harga penutupan Harian'!W52-'Harga penutupan Harian'!W51)/'Harga penutupan Harian'!W51,"")</f>
        <v>1.4705882352941176E-2</v>
      </c>
      <c r="AI6" s="1">
        <f>IFERROR(('Harga penutupan Harian'!X52-'Harga penutupan Harian'!X51)/'Harga penutupan Harian'!X51,"")</f>
        <v>1.6317016317016316E-2</v>
      </c>
      <c r="AJ6" s="1">
        <f>IFERROR(('Harga penutupan Harian'!Y52-'Harga penutupan Harian'!Y51)/'Harga penutupan Harian'!Y51,"")</f>
        <v>-1.1627906976744186E-2</v>
      </c>
      <c r="AK6" s="1">
        <f>IFERROR(('Harga penutupan Harian'!Z52-'Harga penutupan Harian'!Z51)/'Harga penutupan Harian'!Z51,"")</f>
        <v>1.984126984126984E-2</v>
      </c>
      <c r="AL6" s="1">
        <f>IFERROR(('Harga penutupan Harian'!AA52-'Harga penutupan Harian'!AA51)/'Harga penutupan Harian'!AA51,"")</f>
        <v>1.1764705882352941E-2</v>
      </c>
      <c r="AM6" s="1">
        <f>IFERROR(('Harga penutupan Harian'!AB52-'Harga penutupan Harian'!AB51)/'Harga penutupan Harian'!AB51,"")</f>
        <v>2.0527859237536656E-2</v>
      </c>
      <c r="AN6" s="1">
        <f>IFERROR(('Harga penutupan Harian'!AC52-'Harga penutupan Harian'!AC51)/'Harga penutupan Harian'!AC51,"")</f>
        <v>1.4814814814814815E-2</v>
      </c>
      <c r="AO6" s="1">
        <f>IFERROR(('Harga penutupan Harian'!AD52-'Harga penutupan Harian'!AD51)/'Harga penutupan Harian'!AD51,"")</f>
        <v>7.0175438596491229E-3</v>
      </c>
      <c r="AP6" s="1">
        <f>IFERROR(('Harga penutupan Harian'!AE52-'Harga penutupan Harian'!AE51)/'Harga penutupan Harian'!AE51,"")</f>
        <v>7.8125E-3</v>
      </c>
      <c r="AQ6" s="1">
        <f>IFERROR(('Harga penutupan Harian'!AF52-'Harga penutupan Harian'!AF51)/'Harga penutupan Harian'!AF51,"")</f>
        <v>-2.7522935779816515E-2</v>
      </c>
      <c r="AR6" s="1">
        <f>IFERROR(('Harga penutupan Harian'!AG52-'Harga penutupan Harian'!AG51)/'Harga penutupan Harian'!AG51,"")</f>
        <v>-1.2448132780082987E-2</v>
      </c>
      <c r="AS6" s="1">
        <f>IFERROR(('Harga penutupan Harian'!AH52-'Harga penutupan Harian'!AH51)/'Harga penutupan Harian'!AH51,"")</f>
        <v>9.0225563909774431E-2</v>
      </c>
      <c r="AT6" s="1">
        <f>IFERROR(('Harga penutupan Harian'!AI52-'Harga penutupan Harian'!AI51)/'Harga penutupan Harian'!AI51,"")</f>
        <v>-8.0000000000000002E-3</v>
      </c>
      <c r="AU6" s="1">
        <f>IFERROR(('Harga penutupan Harian'!AJ52-'Harga penutupan Harian'!AJ51)/'Harga penutupan Harian'!AJ51,"")</f>
        <v>2.575107296137339E-2</v>
      </c>
      <c r="AV6" s="1">
        <f>IFERROR(('Harga penutupan Harian'!AK52-'Harga penutupan Harian'!AK51)/'Harga penutupan Harian'!AK51,"")</f>
        <v>-1.2500000000000001E-2</v>
      </c>
      <c r="AW6" s="1">
        <f>IFERROR(('Harga penutupan Harian'!AL52-'Harga penutupan Harian'!AL51)/'Harga penutupan Harian'!AL51,"")</f>
        <v>2.8571428571428571E-2</v>
      </c>
      <c r="AX6" s="1">
        <f>IFERROR(('Harga penutupan Harian'!AM52-'Harga penutupan Harian'!AM51)/'Harga penutupan Harian'!AM51,"")</f>
        <v>0</v>
      </c>
      <c r="AY6" s="1">
        <f>IFERROR(('Harga penutupan Harian'!AN52-'Harga penutupan Harian'!AN51)/'Harga penutupan Harian'!AN51,"")</f>
        <v>-8.0645161290322578E-3</v>
      </c>
      <c r="AZ6" s="1">
        <f>IFERROR(('Harga penutupan Harian'!AO52-'Harga penutupan Harian'!AO51)/'Harga penutupan Harian'!AO51,"")</f>
        <v>8.6956521739130436E-3</v>
      </c>
      <c r="BA6" s="1">
        <f>IFERROR(('Harga penutupan Harian'!AP52-'Harga penutupan Harian'!AP51)/'Harga penutupan Harian'!AP51,"")</f>
        <v>-6.4516129032258064E-3</v>
      </c>
      <c r="BB6" s="1">
        <f>IFERROR(('Harga penutupan Harian'!AQ52-'Harga penutupan Harian'!AQ51)/'Harga penutupan Harian'!AQ51,"")</f>
        <v>1.5384615384615385E-2</v>
      </c>
      <c r="BC6" s="1">
        <f>IFERROR(('Harga penutupan Harian'!AR52-'Harga penutupan Harian'!AR51)/'Harga penutupan Harian'!AR51,"")</f>
        <v>2.8571428571428571E-2</v>
      </c>
      <c r="BD6" s="1">
        <f>IFERROR(('Harga penutupan Harian'!AS52-'Harga penutupan Harian'!AS51)/'Harga penutupan Harian'!AS51,"")</f>
        <v>2.5504782146652496E-2</v>
      </c>
      <c r="BE6" s="51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-3.4752590076414873E-3</v>
      </c>
      <c r="H7" s="26">
        <f t="shared" si="3"/>
        <v>3.4752590076414873E-3</v>
      </c>
      <c r="I7" s="28"/>
      <c r="J7" s="28"/>
      <c r="K7" s="28"/>
      <c r="L7" s="28"/>
      <c r="M7" s="37">
        <v>45366</v>
      </c>
      <c r="N7" s="1">
        <f>IFERROR(('Harga penutupan Harian'!B53-'Harga penutupan Harian'!B52)/'Harga penutupan Harian'!B52,"")</f>
        <v>-5.9523809523809521E-3</v>
      </c>
      <c r="O7" s="1">
        <f>IFERROR(('Harga penutupan Harian'!D53-'Harga penutupan Harian'!D52)/'Harga penutupan Harian'!D52,"")</f>
        <v>0</v>
      </c>
      <c r="P7" s="1">
        <f>IFERROR(('Harga penutupan Harian'!E53-'Harga penutupan Harian'!E52)/'Harga penutupan Harian'!E52,"")</f>
        <v>-6.8965517241379309E-3</v>
      </c>
      <c r="Q7" s="1">
        <f>IFERROR(('Harga penutupan Harian'!F53-'Harga penutupan Harian'!F52)/'Harga penutupan Harian'!F52,"")</f>
        <v>-1.82370820668693E-2</v>
      </c>
      <c r="R7" s="1">
        <f>IFERROR(('Harga penutupan Harian'!G53-'Harga penutupan Harian'!G52)/'Harga penutupan Harian'!G52,"")</f>
        <v>-1.4598540145985401E-2</v>
      </c>
      <c r="S7" s="1">
        <f>IFERROR(('Harga penutupan Harian'!H53-'Harga penutupan Harian'!H52)/'Harga penutupan Harian'!H52,"")</f>
        <v>-1.8957345971563982E-2</v>
      </c>
      <c r="T7" s="1">
        <f>IFERROR(('Harga penutupan Harian'!I53-'Harga penutupan Harian'!I52)/'Harga penutupan Harian'!I52,"")</f>
        <v>-1.6949152542372881E-2</v>
      </c>
      <c r="U7" s="1">
        <f>IFERROR(('Harga penutupan Harian'!J53-'Harga penutupan Harian'!J52)/'Harga penutupan Harian'!J52,"")</f>
        <v>-5.6910569105691054E-2</v>
      </c>
      <c r="V7" s="1">
        <f>IFERROR(('Harga penutupan Harian'!K53-'Harga penutupan Harian'!K52)/'Harga penutupan Harian'!K52,"")</f>
        <v>-2.8455284552845527E-2</v>
      </c>
      <c r="W7" s="1">
        <f>IFERROR(('Harga penutupan Harian'!L53-'Harga penutupan Harian'!L52)/'Harga penutupan Harian'!L52,"")</f>
        <v>-2.1052631578947368E-2</v>
      </c>
      <c r="X7" s="1">
        <f>IFERROR(('Harga penutupan Harian'!M53-'Harga penutupan Harian'!M52)/'Harga penutupan Harian'!M52,"")</f>
        <v>0</v>
      </c>
      <c r="Y7" s="1">
        <f>IFERROR(('Harga penutupan Harian'!N53-'Harga penutupan Harian'!N52)/'Harga penutupan Harian'!N52,"")</f>
        <v>-1.4760147601476014E-2</v>
      </c>
      <c r="Z7" s="1">
        <f>IFERROR(('Harga penutupan Harian'!O53-'Harga penutupan Harian'!O52)/'Harga penutupan Harian'!O52,"")</f>
        <v>2.1739130434782608E-2</v>
      </c>
      <c r="AA7" s="1">
        <f>IFERROR(('Harga penutupan Harian'!P53-'Harga penutupan Harian'!P52)/'Harga penutupan Harian'!P52,"")</f>
        <v>-0.02</v>
      </c>
      <c r="AB7" s="1">
        <f>IFERROR(('Harga penutupan Harian'!Q53-'Harga penutupan Harian'!Q52)/'Harga penutupan Harian'!Q52,"")</f>
        <v>-4.7619047619047623E-3</v>
      </c>
      <c r="AC7" s="1">
        <f>IFERROR(('Harga penutupan Harian'!R53-'Harga penutupan Harian'!R52)/'Harga penutupan Harian'!R52,"")</f>
        <v>-8.4070796460176997E-2</v>
      </c>
      <c r="AD7" s="1">
        <f>IFERROR(('Harga penutupan Harian'!S53-'Harga penutupan Harian'!S52)/'Harga penutupan Harian'!S52,"")</f>
        <v>-8.8495575221238937E-3</v>
      </c>
      <c r="AE7" s="1">
        <f>IFERROR(('Harga penutupan Harian'!T53-'Harga penutupan Harian'!T52)/'Harga penutupan Harian'!T52,"")</f>
        <v>-1.6393442622950821E-2</v>
      </c>
      <c r="AF7" s="1">
        <f>IFERROR(('Harga penutupan Harian'!U53-'Harga penutupan Harian'!U52)/'Harga penutupan Harian'!U52,"")</f>
        <v>-2.1329987452948559E-2</v>
      </c>
      <c r="AG7" s="1">
        <f>IFERROR(('Harga penutupan Harian'!V53-'Harga penutupan Harian'!V52)/'Harga penutupan Harian'!V52,"")</f>
        <v>1.4285714285714285E-2</v>
      </c>
      <c r="AH7" s="1">
        <f>IFERROR(('Harga penutupan Harian'!W53-'Harga penutupan Harian'!W52)/'Harga penutupan Harian'!W52,"")</f>
        <v>2.1739130434782608E-2</v>
      </c>
      <c r="AI7" s="1">
        <f>IFERROR(('Harga penutupan Harian'!X53-'Harga penutupan Harian'!X52)/'Harga penutupan Harian'!X52,"")</f>
        <v>-1.6055045871559634E-2</v>
      </c>
      <c r="AJ7" s="1">
        <f>IFERROR(('Harga penutupan Harian'!Y53-'Harga penutupan Harian'!Y52)/'Harga penutupan Harian'!Y52,"")</f>
        <v>-9.4117647058823521E-3</v>
      </c>
      <c r="AK7" s="1">
        <f>IFERROR(('Harga penutupan Harian'!Z53-'Harga penutupan Harian'!Z52)/'Harga penutupan Harian'!Z52,"")</f>
        <v>0</v>
      </c>
      <c r="AL7" s="1">
        <f>IFERROR(('Harga penutupan Harian'!AA53-'Harga penutupan Harian'!AA52)/'Harga penutupan Harian'!AA52,"")</f>
        <v>-5.8139534883720929E-3</v>
      </c>
      <c r="AM7" s="1">
        <f>IFERROR(('Harga penutupan Harian'!AB53-'Harga penutupan Harian'!AB52)/'Harga penutupan Harian'!AB52,"")</f>
        <v>-8.6206896551724137E-3</v>
      </c>
      <c r="AN7" s="1">
        <f>IFERROR(('Harga penutupan Harian'!AC53-'Harga penutupan Harian'!AC52)/'Harga penutupan Harian'!AC52,"")</f>
        <v>-1.0948905109489052E-2</v>
      </c>
      <c r="AO7" s="1">
        <f>IFERROR(('Harga penutupan Harian'!AD53-'Harga penutupan Harian'!AD52)/'Harga penutupan Harian'!AD52,"")</f>
        <v>-3.4843205574912892E-3</v>
      </c>
      <c r="AP7" s="1">
        <f>IFERROR(('Harga penutupan Harian'!AE53-'Harga penutupan Harian'!AE52)/'Harga penutupan Harian'!AE52,"")</f>
        <v>-2.5839793281653748E-3</v>
      </c>
      <c r="AQ7" s="1">
        <f>IFERROR(('Harga penutupan Harian'!AF53-'Harga penutupan Harian'!AF52)/'Harga penutupan Harian'!AF52,"")</f>
        <v>-3.7735849056603772E-2</v>
      </c>
      <c r="AR7" s="1">
        <f>IFERROR(('Harga penutupan Harian'!AG53-'Harga penutupan Harian'!AG52)/'Harga penutupan Harian'!AG52,"")</f>
        <v>-3.7815126050420166E-2</v>
      </c>
      <c r="AS7" s="1">
        <f>IFERROR(('Harga penutupan Harian'!AH53-'Harga penutupan Harian'!AH52)/'Harga penutupan Harian'!AH52,"")</f>
        <v>-1.7241379310344827E-2</v>
      </c>
      <c r="AT7" s="1">
        <f>IFERROR(('Harga penutupan Harian'!AI53-'Harga penutupan Harian'!AI52)/'Harga penutupan Harian'!AI52,"")</f>
        <v>-1.6129032258064516E-2</v>
      </c>
      <c r="AU7" s="1">
        <f>IFERROR(('Harga penutupan Harian'!AJ53-'Harga penutupan Harian'!AJ52)/'Harga penutupan Harian'!AJ52,"")</f>
        <v>3.3472803347280332E-2</v>
      </c>
      <c r="AV7" s="1">
        <f>IFERROR(('Harga penutupan Harian'!AK53-'Harga penutupan Harian'!AK52)/'Harga penutupan Harian'!AK52,"")</f>
        <v>-4.2194092827004216E-3</v>
      </c>
      <c r="AW7" s="1">
        <f>IFERROR(('Harga penutupan Harian'!AL53-'Harga penutupan Harian'!AL52)/'Harga penutupan Harian'!AL52,"")</f>
        <v>-1.3888888888888888E-2</v>
      </c>
      <c r="AX7" s="1">
        <f>IFERROR(('Harga penutupan Harian'!AM53-'Harga penutupan Harian'!AM52)/'Harga penutupan Harian'!AM52,"")</f>
        <v>-4.7619047619047616E-2</v>
      </c>
      <c r="AY7" s="1">
        <f>IFERROR(('Harga penutupan Harian'!AN53-'Harga penutupan Harian'!AN52)/'Harga penutupan Harian'!AN52,"")</f>
        <v>-1.6260162601626018E-2</v>
      </c>
      <c r="AZ7" s="1">
        <f>IFERROR(('Harga penutupan Harian'!AO53-'Harga penutupan Harian'!AO52)/'Harga penutupan Harian'!AO52,"")</f>
        <v>8.6206896551724137E-3</v>
      </c>
      <c r="BA7" s="1">
        <f>IFERROR(('Harga penutupan Harian'!AP53-'Harga penutupan Harian'!AP52)/'Harga penutupan Harian'!AP52,"")</f>
        <v>6.4935064935064939E-3</v>
      </c>
      <c r="BB7" s="1">
        <f>IFERROR(('Harga penutupan Harian'!AQ53-'Harga penutupan Harian'!AQ52)/'Harga penutupan Harian'!AQ52,"")</f>
        <v>2.5252525252525255E-3</v>
      </c>
      <c r="BC7" s="1">
        <f>IFERROR(('Harga penutupan Harian'!AR53-'Harga penutupan Harian'!AR52)/'Harga penutupan Harian'!AR52,"")</f>
        <v>-3.888888888888889E-2</v>
      </c>
      <c r="BD7" s="1">
        <f>IFERROR(('Harga penutupan Harian'!AS53-'Harga penutupan Harian'!AS52)/'Harga penutupan Harian'!AS52,"")</f>
        <v>2.0725388601036268E-3</v>
      </c>
      <c r="BE7" s="51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2.4630541871921183E-3</v>
      </c>
      <c r="D8" s="26">
        <f t="shared" si="0"/>
        <v>4.0281973816717019E-3</v>
      </c>
      <c r="E8" s="27"/>
      <c r="F8" s="27"/>
      <c r="G8" s="26">
        <f t="shared" si="2"/>
        <v>5.0078661733931312E-3</v>
      </c>
      <c r="H8" s="26">
        <f t="shared" si="3"/>
        <v>-2.5448119862010129E-3</v>
      </c>
      <c r="I8" s="28"/>
      <c r="J8" s="28"/>
      <c r="K8" s="28"/>
      <c r="L8" s="28"/>
      <c r="M8" s="37">
        <v>45369</v>
      </c>
      <c r="N8" s="1">
        <f>IFERROR(('Harga penutupan Harian'!B54-'Harga penutupan Harian'!B53)/'Harga penutupan Harian'!B53,"")</f>
        <v>-1.1976047904191617E-2</v>
      </c>
      <c r="O8" s="1">
        <f>IFERROR(('Harga penutupan Harian'!D54-'Harga penutupan Harian'!D53)/'Harga penutupan Harian'!D53,"")</f>
        <v>2.8571428571428571E-3</v>
      </c>
      <c r="P8" s="1">
        <f>IFERROR(('Harga penutupan Harian'!E54-'Harga penutupan Harian'!E53)/'Harga penutupan Harian'!E53,"")</f>
        <v>-3.472222222222222E-3</v>
      </c>
      <c r="Q8" s="1">
        <f>IFERROR(('Harga penutupan Harian'!F54-'Harga penutupan Harian'!F53)/'Harga penutupan Harian'!F53,"")</f>
        <v>2.4767801857585141E-2</v>
      </c>
      <c r="R8" s="1">
        <f>IFERROR(('Harga penutupan Harian'!G54-'Harga penutupan Harian'!G53)/'Harga penutupan Harian'!G53,"")</f>
        <v>7.4074074074074077E-3</v>
      </c>
      <c r="S8" s="1">
        <f>IFERROR(('Harga penutupan Harian'!H54-'Harga penutupan Harian'!H53)/'Harga penutupan Harian'!H53,"")</f>
        <v>-4.830917874396135E-3</v>
      </c>
      <c r="T8" s="1">
        <f>IFERROR(('Harga penutupan Harian'!I54-'Harga penutupan Harian'!I53)/'Harga penutupan Harian'!I53,"")</f>
        <v>0</v>
      </c>
      <c r="U8" s="1">
        <f>IFERROR(('Harga penutupan Harian'!J54-'Harga penutupan Harian'!J53)/'Harga penutupan Harian'!J53,"")</f>
        <v>0</v>
      </c>
      <c r="V8" s="1">
        <f>IFERROR(('Harga penutupan Harian'!K54-'Harga penutupan Harian'!K53)/'Harga penutupan Harian'!K53,"")</f>
        <v>4.1841004184100415E-3</v>
      </c>
      <c r="W8" s="1">
        <f>IFERROR(('Harga penutupan Harian'!L54-'Harga penutupan Harian'!L53)/'Harga penutupan Harian'!L53,"")</f>
        <v>-2.1505376344086023E-2</v>
      </c>
      <c r="X8" s="1">
        <f>IFERROR(('Harga penutupan Harian'!M54-'Harga penutupan Harian'!M53)/'Harga penutupan Harian'!M53,"")</f>
        <v>-3.0405405405405407E-2</v>
      </c>
      <c r="Y8" s="1">
        <f>IFERROR(('Harga penutupan Harian'!N54-'Harga penutupan Harian'!N53)/'Harga penutupan Harian'!N53,"")</f>
        <v>-1.1235955056179775E-2</v>
      </c>
      <c r="Z8" s="1">
        <f>IFERROR(('Harga penutupan Harian'!O54-'Harga penutupan Harian'!O53)/'Harga penutupan Harian'!O53,"")</f>
        <v>2.1276595744680851E-2</v>
      </c>
      <c r="AA8" s="1">
        <f>IFERROR(('Harga penutupan Harian'!P54-'Harga penutupan Harian'!P53)/'Harga penutupan Harian'!P53,"")</f>
        <v>-2.0408163265306121E-2</v>
      </c>
      <c r="AB8" s="1">
        <f>IFERROR(('Harga penutupan Harian'!Q54-'Harga penutupan Harian'!Q53)/'Harga penutupan Harian'!Q53,"")</f>
        <v>-1.4354066985645933E-2</v>
      </c>
      <c r="AC8" s="1">
        <f>IFERROR(('Harga penutupan Harian'!R54-'Harga penutupan Harian'!R53)/'Harga penutupan Harian'!R53,"")</f>
        <v>8.2125603864734303E-2</v>
      </c>
      <c r="AD8" s="1">
        <f>IFERROR(('Harga penutupan Harian'!S54-'Harga penutupan Harian'!S53)/'Harga penutupan Harian'!S53,"")</f>
        <v>1.7857142857142856E-2</v>
      </c>
      <c r="AE8" s="1">
        <f>IFERROR(('Harga penutupan Harian'!T54-'Harga penutupan Harian'!T53)/'Harga penutupan Harian'!T53,"")</f>
        <v>4.1666666666666666E-3</v>
      </c>
      <c r="AF8" s="1">
        <f>IFERROR(('Harga penutupan Harian'!U54-'Harga penutupan Harian'!U53)/'Harga penutupan Harian'!U53,"")</f>
        <v>1.282051282051282E-2</v>
      </c>
      <c r="AG8" s="1">
        <f>IFERROR(('Harga penutupan Harian'!V54-'Harga penutupan Harian'!V53)/'Harga penutupan Harian'!V53,"")</f>
        <v>2.8169014084507043E-2</v>
      </c>
      <c r="AH8" s="1">
        <f>IFERROR(('Harga penutupan Harian'!W54-'Harga penutupan Harian'!W53)/'Harga penutupan Harian'!W53,"")</f>
        <v>2.1276595744680851E-2</v>
      </c>
      <c r="AI8" s="1">
        <f>IFERROR(('Harga penutupan Harian'!X54-'Harga penutupan Harian'!X53)/'Harga penutupan Harian'!X53,"")</f>
        <v>1.1655011655011656E-2</v>
      </c>
      <c r="AJ8" s="1">
        <f>IFERROR(('Harga penutupan Harian'!Y54-'Harga penutupan Harian'!Y53)/'Harga penutupan Harian'!Y53,"")</f>
        <v>2.3752969121140144E-3</v>
      </c>
      <c r="AK8" s="1">
        <f>IFERROR(('Harga penutupan Harian'!Z54-'Harga penutupan Harian'!Z53)/'Harga penutupan Harian'!Z53,"")</f>
        <v>3.8910505836575876E-3</v>
      </c>
      <c r="AL8" s="1">
        <f>IFERROR(('Harga penutupan Harian'!AA54-'Harga penutupan Harian'!AA53)/'Harga penutupan Harian'!AA53,"")</f>
        <v>7.0175438596491224E-2</v>
      </c>
      <c r="AM8" s="1">
        <f>IFERROR(('Harga penutupan Harian'!AB54-'Harga penutupan Harian'!AB53)/'Harga penutupan Harian'!AB53,"")</f>
        <v>0</v>
      </c>
      <c r="AN8" s="1">
        <f>IFERROR(('Harga penutupan Harian'!AC54-'Harga penutupan Harian'!AC53)/'Harga penutupan Harian'!AC53,"")</f>
        <v>1.014760147601476E-2</v>
      </c>
      <c r="AO8" s="1">
        <f>IFERROR(('Harga penutupan Harian'!AD54-'Harga penutupan Harian'!AD53)/'Harga penutupan Harian'!AD53,"")</f>
        <v>-1.048951048951049E-2</v>
      </c>
      <c r="AP8" s="1">
        <f>IFERROR(('Harga penutupan Harian'!AE54-'Harga penutupan Harian'!AE53)/'Harga penutupan Harian'!AE53,"")</f>
        <v>-1.2953367875647668E-2</v>
      </c>
      <c r="AQ8" s="1">
        <f>IFERROR(('Harga penutupan Harian'!AF54-'Harga penutupan Harian'!AF53)/'Harga penutupan Harian'!AF53,"")</f>
        <v>0</v>
      </c>
      <c r="AR8" s="1">
        <f>IFERROR(('Harga penutupan Harian'!AG54-'Harga penutupan Harian'!AG53)/'Harga penutupan Harian'!AG53,"")</f>
        <v>-4.3668122270742356E-3</v>
      </c>
      <c r="AS8" s="1">
        <f>IFERROR(('Harga penutupan Harian'!AH54-'Harga penutupan Harian'!AH53)/'Harga penutupan Harian'!AH53,"")</f>
        <v>4.2105263157894736E-2</v>
      </c>
      <c r="AT8" s="1">
        <f>IFERROR(('Harga penutupan Harian'!AI54-'Harga penutupan Harian'!AI53)/'Harga penutupan Harian'!AI53,"")</f>
        <v>1.6393442622950821E-2</v>
      </c>
      <c r="AU8" s="1">
        <f>IFERROR(('Harga penutupan Harian'!AJ54-'Harga penutupan Harian'!AJ53)/'Harga penutupan Harian'!AJ53,"")</f>
        <v>4.048582995951417E-3</v>
      </c>
      <c r="AV8" s="1">
        <f>IFERROR(('Harga penutupan Harian'!AK54-'Harga penutupan Harian'!AK53)/'Harga penutupan Harian'!AK53,"")</f>
        <v>0</v>
      </c>
      <c r="AW8" s="1">
        <f>IFERROR(('Harga penutupan Harian'!AL54-'Harga penutupan Harian'!AL53)/'Harga penutupan Harian'!AL53,"")</f>
        <v>3.5211267605633804E-3</v>
      </c>
      <c r="AX8" s="1">
        <f>IFERROR(('Harga penutupan Harian'!AM54-'Harga penutupan Harian'!AM53)/'Harga penutupan Harian'!AM53,"")</f>
        <v>-7.1428571428571426E-3</v>
      </c>
      <c r="AY8" s="1">
        <f>IFERROR(('Harga penutupan Harian'!AN54-'Harga penutupan Harian'!AN53)/'Harga penutupan Harian'!AN53,"")</f>
        <v>-8.2644628099173556E-3</v>
      </c>
      <c r="AZ8" s="1">
        <f>IFERROR(('Harga penutupan Harian'!AO54-'Harga penutupan Harian'!AO53)/'Harga penutupan Harian'!AO53,"")</f>
        <v>-2.564102564102564E-2</v>
      </c>
      <c r="BA8" s="1">
        <f>IFERROR(('Harga penutupan Harian'!AP54-'Harga penutupan Harian'!AP53)/'Harga penutupan Harian'!AP53,"")</f>
        <v>-1.2903225806451613E-2</v>
      </c>
      <c r="BB8" s="1">
        <f>IFERROR(('Harga penutupan Harian'!AQ54-'Harga penutupan Harian'!AQ53)/'Harga penutupan Harian'!AQ53,"")</f>
        <v>-1.2594458438287154E-2</v>
      </c>
      <c r="BC8" s="1">
        <f>IFERROR(('Harga penutupan Harian'!AR54-'Harga penutupan Harian'!AR53)/'Harga penutupan Harian'!AR53,"")</f>
        <v>0</v>
      </c>
      <c r="BD8" s="1">
        <f>IFERROR(('Harga penutupan Harian'!AS54-'Harga penutupan Harian'!AS53)/'Harga penutupan Harian'!AS53,"")</f>
        <v>4.1365046535677356E-3</v>
      </c>
      <c r="BE8" s="51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-4.9140049140049139E-3</v>
      </c>
      <c r="D9" s="26">
        <f t="shared" si="0"/>
        <v>-5.0150451354062184E-3</v>
      </c>
      <c r="E9" s="27"/>
      <c r="F9" s="27"/>
      <c r="G9" s="26">
        <f t="shared" si="2"/>
        <v>-4.5335182167831178E-3</v>
      </c>
      <c r="H9" s="26">
        <f t="shared" si="3"/>
        <v>-3.8048669722179611E-4</v>
      </c>
      <c r="I9" s="28"/>
      <c r="J9" s="28"/>
      <c r="K9" s="28"/>
      <c r="L9" s="28"/>
      <c r="M9" s="37">
        <v>45370</v>
      </c>
      <c r="N9" s="1">
        <f>IFERROR(('Harga penutupan Harian'!B55-'Harga penutupan Harian'!B54)/'Harga penutupan Harian'!B54,"")</f>
        <v>2.4242424242424242E-2</v>
      </c>
      <c r="O9" s="1">
        <f>IFERROR(('Harga penutupan Harian'!D55-'Harga penutupan Harian'!D54)/'Harga penutupan Harian'!D54,"")</f>
        <v>1.7094017094017096E-2</v>
      </c>
      <c r="P9" s="1">
        <f>IFERROR(('Harga penutupan Harian'!E55-'Harga penutupan Harian'!E54)/'Harga penutupan Harian'!E54,"")</f>
        <v>6.9686411149825784E-3</v>
      </c>
      <c r="Q9" s="1">
        <f>IFERROR(('Harga penutupan Harian'!F55-'Harga penutupan Harian'!F54)/'Harga penutupan Harian'!F54,"")</f>
        <v>3.0211480362537764E-3</v>
      </c>
      <c r="R9" s="1">
        <f>IFERROR(('Harga penutupan Harian'!G55-'Harga penutupan Harian'!G54)/'Harga penutupan Harian'!G54,"")</f>
        <v>-1.8382352941176471E-2</v>
      </c>
      <c r="S9" s="1">
        <f>IFERROR(('Harga penutupan Harian'!H55-'Harga penutupan Harian'!H54)/'Harga penutupan Harian'!H54,"")</f>
        <v>1.4563106796116505E-2</v>
      </c>
      <c r="T9" s="1">
        <f>IFERROR(('Harga penutupan Harian'!I55-'Harga penutupan Harian'!I54)/'Harga penutupan Harian'!I54,"")</f>
        <v>2.4630541871921183E-3</v>
      </c>
      <c r="U9" s="1">
        <f>IFERROR(('Harga penutupan Harian'!J55-'Harga penutupan Harian'!J54)/'Harga penutupan Harian'!J54,"")</f>
        <v>8.6206896551724137E-3</v>
      </c>
      <c r="V9" s="1">
        <f>IFERROR(('Harga penutupan Harian'!K55-'Harga penutupan Harian'!K54)/'Harga penutupan Harian'!K54,"")</f>
        <v>0</v>
      </c>
      <c r="W9" s="1">
        <f>IFERROR(('Harga penutupan Harian'!L55-'Harga penutupan Harian'!L54)/'Harga penutupan Harian'!L54,"")</f>
        <v>-1.4652014652014652E-2</v>
      </c>
      <c r="X9" s="1">
        <f>IFERROR(('Harga penutupan Harian'!M55-'Harga penutupan Harian'!M54)/'Harga penutupan Harian'!M54,"")</f>
        <v>1.3937282229965157E-2</v>
      </c>
      <c r="Y9" s="1">
        <f>IFERROR(('Harga penutupan Harian'!N55-'Harga penutupan Harian'!N54)/'Harga penutupan Harian'!N54,"")</f>
        <v>7.575757575757576E-3</v>
      </c>
      <c r="Z9" s="1">
        <f>IFERROR(('Harga penutupan Harian'!O55-'Harga penutupan Harian'!O54)/'Harga penutupan Harian'!O54,"")</f>
        <v>-3.125E-2</v>
      </c>
      <c r="AA9" s="1">
        <f>IFERROR(('Harga penutupan Harian'!P55-'Harga penutupan Harian'!P54)/'Harga penutupan Harian'!P54,"")</f>
        <v>-1.3888888888888888E-2</v>
      </c>
      <c r="AB9" s="1">
        <f>IFERROR(('Harga penutupan Harian'!Q55-'Harga penutupan Harian'!Q54)/'Harga penutupan Harian'!Q54,"")</f>
        <v>3.3980582524271843E-2</v>
      </c>
      <c r="AC9" s="1">
        <f>IFERROR(('Harga penutupan Harian'!R55-'Harga penutupan Harian'!R54)/'Harga penutupan Harian'!R54,"")</f>
        <v>-2.6785714285714284E-2</v>
      </c>
      <c r="AD9" s="1">
        <f>IFERROR(('Harga penutupan Harian'!S55-'Harga penutupan Harian'!S54)/'Harga penutupan Harian'!S54,"")</f>
        <v>5.2631578947368418E-2</v>
      </c>
      <c r="AE9" s="1">
        <f>IFERROR(('Harga penutupan Harian'!T55-'Harga penutupan Harian'!T54)/'Harga penutupan Harian'!T54,"")</f>
        <v>2.4896265560165973E-2</v>
      </c>
      <c r="AF9" s="1">
        <f>IFERROR(('Harga penutupan Harian'!U55-'Harga penutupan Harian'!U54)/'Harga penutupan Harian'!U54,"")</f>
        <v>-7.5949367088607592E-3</v>
      </c>
      <c r="AG9" s="1">
        <f>IFERROR(('Harga penutupan Harian'!V55-'Harga penutupan Harian'!V54)/'Harga penutupan Harian'!V54,"")</f>
        <v>-1.3698630136986301E-2</v>
      </c>
      <c r="AH9" s="1">
        <f>IFERROR(('Harga penutupan Harian'!W55-'Harga penutupan Harian'!W54)/'Harga penutupan Harian'!W54,"")</f>
        <v>-3.125E-2</v>
      </c>
      <c r="AI9" s="1">
        <f>IFERROR(('Harga penutupan Harian'!X55-'Harga penutupan Harian'!X54)/'Harga penutupan Harian'!X54,"")</f>
        <v>1.3824884792626729E-2</v>
      </c>
      <c r="AJ9" s="1">
        <f>IFERROR(('Harga penutupan Harian'!Y55-'Harga penutupan Harian'!Y54)/'Harga penutupan Harian'!Y54,"")</f>
        <v>-9.4786729857819912E-3</v>
      </c>
      <c r="AK9" s="1">
        <f>IFERROR(('Harga penutupan Harian'!Z55-'Harga penutupan Harian'!Z54)/'Harga penutupan Harian'!Z54,"")</f>
        <v>-3.875968992248062E-3</v>
      </c>
      <c r="AL9" s="1">
        <f>IFERROR(('Harga penutupan Harian'!AA55-'Harga penutupan Harian'!AA54)/'Harga penutupan Harian'!AA54,"")</f>
        <v>0</v>
      </c>
      <c r="AM9" s="1">
        <f>IFERROR(('Harga penutupan Harian'!AB55-'Harga penutupan Harian'!AB54)/'Harga penutupan Harian'!AB54,"")</f>
        <v>-8.6956521739130436E-3</v>
      </c>
      <c r="AN9" s="1">
        <f>IFERROR(('Harga penutupan Harian'!AC55-'Harga penutupan Harian'!AC54)/'Harga penutupan Harian'!AC54,"")</f>
        <v>-5.4794520547945206E-3</v>
      </c>
      <c r="AO9" s="1">
        <f>IFERROR(('Harga penutupan Harian'!AD55-'Harga penutupan Harian'!AD54)/'Harga penutupan Harian'!AD54,"")</f>
        <v>0</v>
      </c>
      <c r="AP9" s="1">
        <f>IFERROR(('Harga penutupan Harian'!AE55-'Harga penutupan Harian'!AE54)/'Harga penutupan Harian'!AE54,"")</f>
        <v>-4.1994750656167978E-2</v>
      </c>
      <c r="AQ9" s="1">
        <f>IFERROR(('Harga penutupan Harian'!AF55-'Harga penutupan Harian'!AF54)/'Harga penutupan Harian'!AF54,"")</f>
        <v>-3.5294117647058823E-2</v>
      </c>
      <c r="AR9" s="1">
        <f>IFERROR(('Harga penutupan Harian'!AG55-'Harga penutupan Harian'!AG54)/'Harga penutupan Harian'!AG54,"")</f>
        <v>-1.3157894736842105E-2</v>
      </c>
      <c r="AS9" s="1">
        <f>IFERROR(('Harga penutupan Harian'!AH55-'Harga penutupan Harian'!AH54)/'Harga penutupan Harian'!AH54,"")</f>
        <v>-3.3670033670033669E-2</v>
      </c>
      <c r="AT9" s="1">
        <f>IFERROR(('Harga penutupan Harian'!AI55-'Harga penutupan Harian'!AI54)/'Harga penutupan Harian'!AI54,"")</f>
        <v>-8.0645161290322578E-3</v>
      </c>
      <c r="AU9" s="1">
        <f>IFERROR(('Harga penutupan Harian'!AJ55-'Harga penutupan Harian'!AJ54)/'Harga penutupan Harian'!AJ54,"")</f>
        <v>3.2258064516129031E-2</v>
      </c>
      <c r="AV9" s="1">
        <f>IFERROR(('Harga penutupan Harian'!AK55-'Harga penutupan Harian'!AK54)/'Harga penutupan Harian'!AK54,"")</f>
        <v>0</v>
      </c>
      <c r="AW9" s="1">
        <f>IFERROR(('Harga penutupan Harian'!AL55-'Harga penutupan Harian'!AL54)/'Harga penutupan Harian'!AL54,"")</f>
        <v>2.8070175438596492E-2</v>
      </c>
      <c r="AX9" s="1">
        <f>IFERROR(('Harga penutupan Harian'!AM55-'Harga penutupan Harian'!AM54)/'Harga penutupan Harian'!AM54,"")</f>
        <v>0</v>
      </c>
      <c r="AY9" s="1">
        <f>IFERROR(('Harga penutupan Harian'!AN55-'Harga penutupan Harian'!AN54)/'Harga penutupan Harian'!AN54,"")</f>
        <v>8.3333333333333332E-3</v>
      </c>
      <c r="AZ9" s="1">
        <f>IFERROR(('Harga penutupan Harian'!AO55-'Harga penutupan Harian'!AO54)/'Harga penutupan Harian'!AO54,"")</f>
        <v>-8.771929824561403E-3</v>
      </c>
      <c r="BA9" s="1">
        <f>IFERROR(('Harga penutupan Harian'!AP55-'Harga penutupan Harian'!AP54)/'Harga penutupan Harian'!AP54,"")</f>
        <v>-5.2287581699346407E-2</v>
      </c>
      <c r="BB9" s="1">
        <f>IFERROR(('Harga penutupan Harian'!AQ55-'Harga penutupan Harian'!AQ54)/'Harga penutupan Harian'!AQ54,"")</f>
        <v>5.1020408163265302E-3</v>
      </c>
      <c r="BC9" s="1">
        <f>IFERROR(('Harga penutupan Harian'!AR55-'Harga penutupan Harian'!AR54)/'Harga penutupan Harian'!AR54,"")</f>
        <v>-1.1560693641618497E-2</v>
      </c>
      <c r="BD9" s="1">
        <f>IFERROR(('Harga penutupan Harian'!AS55-'Harga penutupan Harian'!AS54)/'Harga penutupan Harian'!AS54,"")</f>
        <v>4.1194644696189494E-3</v>
      </c>
      <c r="BE9" s="51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2.8849641827843183E-3</v>
      </c>
      <c r="H10" s="26">
        <f t="shared" si="3"/>
        <v>-2.8849641827843183E-3</v>
      </c>
      <c r="I10" s="28"/>
      <c r="J10" s="28"/>
      <c r="K10" s="28"/>
      <c r="L10" s="28"/>
      <c r="M10" s="39">
        <v>45371</v>
      </c>
      <c r="N10" s="1">
        <f>IFERROR(('Harga penutupan Harian'!B56-'Harga penutupan Harian'!B55)/'Harga penutupan Harian'!B55,"")</f>
        <v>0.10059171597633136</v>
      </c>
      <c r="O10" s="1">
        <f>IFERROR(('Harga penutupan Harian'!D56-'Harga penutupan Harian'!D55)/'Harga penutupan Harian'!D55,"")</f>
        <v>5.6022408963585435E-3</v>
      </c>
      <c r="P10" s="1">
        <f>IFERROR(('Harga penutupan Harian'!E56-'Harga penutupan Harian'!E55)/'Harga penutupan Harian'!E55,"")</f>
        <v>3.4602076124567475E-3</v>
      </c>
      <c r="Q10" s="1">
        <f>IFERROR(('Harga penutupan Harian'!F56-'Harga penutupan Harian'!F55)/'Harga penutupan Harian'!F55,"")</f>
        <v>0</v>
      </c>
      <c r="R10" s="1">
        <f>IFERROR(('Harga penutupan Harian'!G56-'Harga penutupan Harian'!G55)/'Harga penutupan Harian'!G55,"")</f>
        <v>-3.7453183520599252E-2</v>
      </c>
      <c r="S10" s="1">
        <f>IFERROR(('Harga penutupan Harian'!H56-'Harga penutupan Harian'!H55)/'Harga penutupan Harian'!H55,"")</f>
        <v>9.5693779904306216E-3</v>
      </c>
      <c r="T10" s="1">
        <f>IFERROR(('Harga penutupan Harian'!I56-'Harga penutupan Harian'!I55)/'Harga penutupan Harian'!I55,"")</f>
        <v>-4.9140049140049139E-3</v>
      </c>
      <c r="U10" s="1">
        <f>IFERROR(('Harga penutupan Harian'!J56-'Harga penutupan Harian'!J55)/'Harga penutupan Harian'!J55,"")</f>
        <v>4.2735042735042739E-3</v>
      </c>
      <c r="V10" s="1">
        <f>IFERROR(('Harga penutupan Harian'!K56-'Harga penutupan Harian'!K55)/'Harga penutupan Harian'!K55,"")</f>
        <v>1.6666666666666666E-2</v>
      </c>
      <c r="W10" s="1">
        <f>IFERROR(('Harga penutupan Harian'!L56-'Harga penutupan Harian'!L55)/'Harga penutupan Harian'!L55,"")</f>
        <v>1.4869888475836431E-2</v>
      </c>
      <c r="X10" s="1">
        <f>IFERROR(('Harga penutupan Harian'!M56-'Harga penutupan Harian'!M55)/'Harga penutupan Harian'!M55,"")</f>
        <v>-3.0927835051546393E-2</v>
      </c>
      <c r="Y10" s="1">
        <f>IFERROR(('Harga penutupan Harian'!N56-'Harga penutupan Harian'!N55)/'Harga penutupan Harian'!N55,"")</f>
        <v>0</v>
      </c>
      <c r="Z10" s="1">
        <f>IFERROR(('Harga penutupan Harian'!O56-'Harga penutupan Harian'!O55)/'Harga penutupan Harian'!O55,"")</f>
        <v>-2.1505376344086023E-2</v>
      </c>
      <c r="AA10" s="1">
        <f>IFERROR(('Harga penutupan Harian'!P56-'Harga penutupan Harian'!P55)/'Harga penutupan Harian'!P55,"")</f>
        <v>-4.2253521126760563E-2</v>
      </c>
      <c r="AB10" s="1">
        <f>IFERROR(('Harga penutupan Harian'!Q56-'Harga penutupan Harian'!Q55)/'Harga penutupan Harian'!Q55,"")</f>
        <v>-4.6948356807511738E-3</v>
      </c>
      <c r="AC10" s="1">
        <f>IFERROR(('Harga penutupan Harian'!R56-'Harga penutupan Harian'!R55)/'Harga penutupan Harian'!R55,"")</f>
        <v>-4.5871559633027525E-3</v>
      </c>
      <c r="AD10" s="1">
        <f>IFERROR(('Harga penutupan Harian'!S56-'Harga penutupan Harian'!S55)/'Harga penutupan Harian'!S55,"")</f>
        <v>8.3333333333333332E-3</v>
      </c>
      <c r="AE10" s="1">
        <f>IFERROR(('Harga penutupan Harian'!T56-'Harga penutupan Harian'!T55)/'Harga penutupan Harian'!T55,"")</f>
        <v>-1.2145748987854251E-2</v>
      </c>
      <c r="AF10" s="1">
        <f>IFERROR(('Harga penutupan Harian'!U56-'Harga penutupan Harian'!U55)/'Harga penutupan Harian'!U55,"")</f>
        <v>5.1020408163265302E-3</v>
      </c>
      <c r="AG10" s="1">
        <f>IFERROR(('Harga penutupan Harian'!V56-'Harga penutupan Harian'!V55)/'Harga penutupan Harian'!V55,"")</f>
        <v>-9.7222222222222224E-2</v>
      </c>
      <c r="AH10" s="1">
        <f>IFERROR(('Harga penutupan Harian'!W56-'Harga penutupan Harian'!W55)/'Harga penutupan Harian'!W55,"")</f>
        <v>-2.1505376344086023E-2</v>
      </c>
      <c r="AI10" s="1">
        <f>IFERROR(('Harga penutupan Harian'!X56-'Harga penutupan Harian'!X55)/'Harga penutupan Harian'!X55,"")</f>
        <v>2.0454545454545454E-2</v>
      </c>
      <c r="AJ10" s="1">
        <f>IFERROR(('Harga penutupan Harian'!Y56-'Harga penutupan Harian'!Y55)/'Harga penutupan Harian'!Y55,"")</f>
        <v>-1.6746411483253589E-2</v>
      </c>
      <c r="AK10" s="1">
        <f>IFERROR(('Harga penutupan Harian'!Z56-'Harga penutupan Harian'!Z55)/'Harga penutupan Harian'!Z55,"")</f>
        <v>7.7821011673151752E-3</v>
      </c>
      <c r="AL10" s="1">
        <f>IFERROR(('Harga penutupan Harian'!AA56-'Harga penutupan Harian'!AA55)/'Harga penutupan Harian'!AA55,"")</f>
        <v>5.4644808743169399E-3</v>
      </c>
      <c r="AM10" s="1">
        <f>IFERROR(('Harga penutupan Harian'!AB56-'Harga penutupan Harian'!AB55)/'Harga penutupan Harian'!AB55,"")</f>
        <v>0</v>
      </c>
      <c r="AN10" s="1">
        <f>IFERROR(('Harga penutupan Harian'!AC56-'Harga penutupan Harian'!AC55)/'Harga penutupan Harian'!AC55,"")</f>
        <v>1.4692378328741965E-2</v>
      </c>
      <c r="AO10" s="1">
        <f>IFERROR(('Harga penutupan Harian'!AD56-'Harga penutupan Harian'!AD55)/'Harga penutupan Harian'!AD55,"")</f>
        <v>4.5936395759717315E-2</v>
      </c>
      <c r="AP10" s="1">
        <f>IFERROR(('Harga penutupan Harian'!AE56-'Harga penutupan Harian'!AE55)/'Harga penutupan Harian'!AE55,"")</f>
        <v>-5.4794520547945206E-3</v>
      </c>
      <c r="AQ10" s="1">
        <f>IFERROR(('Harga penutupan Harian'!AF56-'Harga penutupan Harian'!AF55)/'Harga penutupan Harian'!AF55,"")</f>
        <v>-2.4390243902439025E-2</v>
      </c>
      <c r="AR10" s="1">
        <f>IFERROR(('Harga penutupan Harian'!AG56-'Harga penutupan Harian'!AG55)/'Harga penutupan Harian'!AG55,"")</f>
        <v>4.4444444444444444E-3</v>
      </c>
      <c r="AS10" s="1">
        <f>IFERROR(('Harga penutupan Harian'!AH56-'Harga penutupan Harian'!AH55)/'Harga penutupan Harian'!AH55,"")</f>
        <v>-3.4843205574912892E-3</v>
      </c>
      <c r="AT10" s="1">
        <f>IFERROR(('Harga penutupan Harian'!AI56-'Harga penutupan Harian'!AI55)/'Harga penutupan Harian'!AI55,"")</f>
        <v>0</v>
      </c>
      <c r="AU10" s="1">
        <f>IFERROR(('Harga penutupan Harian'!AJ56-'Harga penutupan Harian'!AJ55)/'Harga penutupan Harian'!AJ55,"")</f>
        <v>3.90625E-3</v>
      </c>
      <c r="AV10" s="1">
        <f>IFERROR(('Harga penutupan Harian'!AK56-'Harga penutupan Harian'!AK55)/'Harga penutupan Harian'!AK55,"")</f>
        <v>4.2372881355932203E-3</v>
      </c>
      <c r="AW10" s="1">
        <f>IFERROR(('Harga penutupan Harian'!AL56-'Harga penutupan Harian'!AL55)/'Harga penutupan Harian'!AL55,"")</f>
        <v>-1.3651877133105802E-2</v>
      </c>
      <c r="AX10" s="1">
        <f>IFERROR(('Harga penutupan Harian'!AM56-'Harga penutupan Harian'!AM55)/'Harga penutupan Harian'!AM55,"")</f>
        <v>-0.20863309352517986</v>
      </c>
      <c r="AY10" s="1">
        <f>IFERROR(('Harga penutupan Harian'!AN56-'Harga penutupan Harian'!AN55)/'Harga penutupan Harian'!AN55,"")</f>
        <v>4.1322314049586778E-2</v>
      </c>
      <c r="AZ10" s="1">
        <f>IFERROR(('Harga penutupan Harian'!AO56-'Harga penutupan Harian'!AO55)/'Harga penutupan Harian'!AO55,"")</f>
        <v>1.3274336283185841E-2</v>
      </c>
      <c r="BA10" s="1">
        <f>IFERROR(('Harga penutupan Harian'!AP56-'Harga penutupan Harian'!AP55)/'Harga penutupan Harian'!AP55,"")</f>
        <v>0</v>
      </c>
      <c r="BB10" s="1">
        <f>IFERROR(('Harga penutupan Harian'!AQ56-'Harga penutupan Harian'!AQ55)/'Harga penutupan Harian'!AQ55,"")</f>
        <v>-2.5380710659898475E-3</v>
      </c>
      <c r="BC10" s="1">
        <f>IFERROR(('Harga penutupan Harian'!AR56-'Harga penutupan Harian'!AR55)/'Harga penutupan Harian'!AR55,"")</f>
        <v>-5.8479532163742687E-3</v>
      </c>
      <c r="BD10" s="1">
        <f>IFERROR(('Harga penutupan Harian'!AS56-'Harga penutupan Harian'!AS55)/'Harga penutupan Harian'!AS55,"")</f>
        <v>7.1794871794871795E-3</v>
      </c>
      <c r="BE10" s="51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-2.4691358024691358E-3</v>
      </c>
      <c r="D11" s="26">
        <f t="shared" si="0"/>
        <v>2.012072434607646E-3</v>
      </c>
      <c r="E11" s="27"/>
      <c r="F11" s="27"/>
      <c r="G11" s="26">
        <f t="shared" si="2"/>
        <v>2.880684129758445E-3</v>
      </c>
      <c r="H11" s="26">
        <f t="shared" si="3"/>
        <v>-5.3498199322275803E-3</v>
      </c>
      <c r="I11" s="28"/>
      <c r="J11" s="28"/>
      <c r="K11" s="28"/>
      <c r="L11" s="28"/>
      <c r="M11" s="37">
        <v>45372</v>
      </c>
      <c r="N11" s="1">
        <f>IFERROR(('Harga penutupan Harian'!B57-'Harga penutupan Harian'!B56)/'Harga penutupan Harian'!B56,"")</f>
        <v>-1.0752688172043012E-2</v>
      </c>
      <c r="O11" s="1">
        <f>IFERROR(('Harga penutupan Harian'!D57-'Harga penutupan Harian'!D56)/'Harga penutupan Harian'!D56,"")</f>
        <v>-1.1142061281337047E-2</v>
      </c>
      <c r="P11" s="1">
        <f>IFERROR(('Harga penutupan Harian'!E57-'Harga penutupan Harian'!E56)/'Harga penutupan Harian'!E56,"")</f>
        <v>0</v>
      </c>
      <c r="Q11" s="1">
        <f>IFERROR(('Harga penutupan Harian'!F57-'Harga penutupan Harian'!F56)/'Harga penutupan Harian'!F56,"")</f>
        <v>2.4096385542168676E-2</v>
      </c>
      <c r="R11" s="1">
        <f>IFERROR(('Harga penutupan Harian'!G57-'Harga penutupan Harian'!G56)/'Harga penutupan Harian'!G56,"")</f>
        <v>4.2801556420233464E-2</v>
      </c>
      <c r="S11" s="1">
        <f>IFERROR(('Harga penutupan Harian'!H57-'Harga penutupan Harian'!H56)/'Harga penutupan Harian'!H56,"")</f>
        <v>1.4218009478672985E-2</v>
      </c>
      <c r="T11" s="1">
        <f>IFERROR(('Harga penutupan Harian'!I57-'Harga penutupan Harian'!I56)/'Harga penutupan Harian'!I56,"")</f>
        <v>0</v>
      </c>
      <c r="U11" s="1">
        <f>IFERROR(('Harga penutupan Harian'!J57-'Harga penutupan Harian'!J56)/'Harga penutupan Harian'!J56,"")</f>
        <v>-1.276595744680851E-2</v>
      </c>
      <c r="V11" s="1">
        <f>IFERROR(('Harga penutupan Harian'!K57-'Harga penutupan Harian'!K56)/'Harga penutupan Harian'!K56,"")</f>
        <v>0</v>
      </c>
      <c r="W11" s="1">
        <f>IFERROR(('Harga penutupan Harian'!L57-'Harga penutupan Harian'!L56)/'Harga penutupan Harian'!L56,"")</f>
        <v>4.3956043956043959E-2</v>
      </c>
      <c r="X11" s="1">
        <f>IFERROR(('Harga penutupan Harian'!M57-'Harga penutupan Harian'!M56)/'Harga penutupan Harian'!M56,"")</f>
        <v>0</v>
      </c>
      <c r="Y11" s="1">
        <f>IFERROR(('Harga penutupan Harian'!N57-'Harga penutupan Harian'!N56)/'Harga penutupan Harian'!N56,"")</f>
        <v>7.5187969924812026E-3</v>
      </c>
      <c r="Z11" s="1">
        <f>IFERROR(('Harga penutupan Harian'!O57-'Harga penutupan Harian'!O56)/'Harga penutupan Harian'!O56,"")</f>
        <v>1.8315018315018316E-2</v>
      </c>
      <c r="AA11" s="1">
        <f>IFERROR(('Harga penutupan Harian'!P57-'Harga penutupan Harian'!P56)/'Harga penutupan Harian'!P56,"")</f>
        <v>5.1470588235294115E-2</v>
      </c>
      <c r="AB11" s="1">
        <f>IFERROR(('Harga penutupan Harian'!Q57-'Harga penutupan Harian'!Q56)/'Harga penutupan Harian'!Q56,"")</f>
        <v>-4.7169811320754715E-3</v>
      </c>
      <c r="AC11" s="1">
        <f>IFERROR(('Harga penutupan Harian'!R57-'Harga penutupan Harian'!R56)/'Harga penutupan Harian'!R56,"")</f>
        <v>-4.608294930875576E-3</v>
      </c>
      <c r="AD11" s="1">
        <f>IFERROR(('Harga penutupan Harian'!S57-'Harga penutupan Harian'!S56)/'Harga penutupan Harian'!S56,"")</f>
        <v>4.9586776859504134E-2</v>
      </c>
      <c r="AE11" s="1">
        <f>IFERROR(('Harga penutupan Harian'!T57-'Harga penutupan Harian'!T56)/'Harga penutupan Harian'!T56,"")</f>
        <v>-1.6393442622950821E-2</v>
      </c>
      <c r="AF11" s="1">
        <f>IFERROR(('Harga penutupan Harian'!U57-'Harga penutupan Harian'!U56)/'Harga penutupan Harian'!U56,"")</f>
        <v>1.5228426395939087E-2</v>
      </c>
      <c r="AG11" s="1">
        <f>IFERROR(('Harga penutupan Harian'!V57-'Harga penutupan Harian'!V56)/'Harga penutupan Harian'!V56,"")</f>
        <v>3.0769230769230771E-2</v>
      </c>
      <c r="AH11" s="1">
        <f>IFERROR(('Harga penutupan Harian'!W57-'Harga penutupan Harian'!W56)/'Harga penutupan Harian'!W56,"")</f>
        <v>1.8315018315018316E-2</v>
      </c>
      <c r="AI11" s="1">
        <f>IFERROR(('Harga penutupan Harian'!X57-'Harga penutupan Harian'!X56)/'Harga penutupan Harian'!X56,"")</f>
        <v>-2.4498886414253896E-2</v>
      </c>
      <c r="AJ11" s="1">
        <f>IFERROR(('Harga penutupan Harian'!Y57-'Harga penutupan Harian'!Y56)/'Harga penutupan Harian'!Y56,"")</f>
        <v>3.6496350364963501E-2</v>
      </c>
      <c r="AK11" s="1">
        <f>IFERROR(('Harga penutupan Harian'!Z57-'Harga penutupan Harian'!Z56)/'Harga penutupan Harian'!Z56,"")</f>
        <v>-3.8610038610038611E-3</v>
      </c>
      <c r="AL11" s="1">
        <f>IFERROR(('Harga penutupan Harian'!AA57-'Harga penutupan Harian'!AA56)/'Harga penutupan Harian'!AA56,"")</f>
        <v>-5.434782608695652E-3</v>
      </c>
      <c r="AM11" s="1">
        <f>IFERROR(('Harga penutupan Harian'!AB57-'Harga penutupan Harian'!AB56)/'Harga penutupan Harian'!AB56,"")</f>
        <v>2.9239766081871343E-3</v>
      </c>
      <c r="AN11" s="1">
        <f>IFERROR(('Harga penutupan Harian'!AC57-'Harga penutupan Harian'!AC56)/'Harga penutupan Harian'!AC56,"")</f>
        <v>4.5248868778280547E-3</v>
      </c>
      <c r="AO11" s="1">
        <f>IFERROR(('Harga penutupan Harian'!AD57-'Harga penutupan Harian'!AD56)/'Harga penutupan Harian'!AD56,"")</f>
        <v>-1.3513513513513514E-2</v>
      </c>
      <c r="AP11" s="1">
        <f>IFERROR(('Harga penutupan Harian'!AE57-'Harga penutupan Harian'!AE56)/'Harga penutupan Harian'!AE56,"")</f>
        <v>-5.5096418732782371E-3</v>
      </c>
      <c r="AQ11" s="1">
        <f>IFERROR(('Harga penutupan Harian'!AF57-'Harga penutupan Harian'!AF56)/'Harga penutupan Harian'!AF56,"")</f>
        <v>4.1666666666666666E-3</v>
      </c>
      <c r="AR11" s="1">
        <f>IFERROR(('Harga penutupan Harian'!AG57-'Harga penutupan Harian'!AG56)/'Harga penutupan Harian'!AG56,"")</f>
        <v>6.1946902654867256E-2</v>
      </c>
      <c r="AS11" s="1">
        <f>IFERROR(('Harga penutupan Harian'!AH57-'Harga penutupan Harian'!AH56)/'Harga penutupan Harian'!AH56,"")</f>
        <v>0</v>
      </c>
      <c r="AT11" s="1">
        <f>IFERROR(('Harga penutupan Harian'!AI57-'Harga penutupan Harian'!AI56)/'Harga penutupan Harian'!AI56,"")</f>
        <v>0</v>
      </c>
      <c r="AU11" s="1">
        <f>IFERROR(('Harga penutupan Harian'!AJ57-'Harga penutupan Harian'!AJ56)/'Harga penutupan Harian'!AJ56,"")</f>
        <v>3.8910505836575876E-2</v>
      </c>
      <c r="AV11" s="1">
        <f>IFERROR(('Harga penutupan Harian'!AK57-'Harga penutupan Harian'!AK56)/'Harga penutupan Harian'!AK56,"")</f>
        <v>1.2658227848101266E-2</v>
      </c>
      <c r="AW11" s="1">
        <f>IFERROR(('Harga penutupan Harian'!AL57-'Harga penutupan Harian'!AL56)/'Harga penutupan Harian'!AL56,"")</f>
        <v>2.0761245674740483E-2</v>
      </c>
      <c r="AX11" s="1">
        <f>IFERROR(('Harga penutupan Harian'!AM57-'Harga penutupan Harian'!AM56)/'Harga penutupan Harian'!AM56,"")</f>
        <v>9.0909090909090905E-3</v>
      </c>
      <c r="AY11" s="1">
        <f>IFERROR(('Harga penutupan Harian'!AN57-'Harga penutupan Harian'!AN56)/'Harga penutupan Harian'!AN56,"")</f>
        <v>7.9365079365079361E-3</v>
      </c>
      <c r="AZ11" s="1">
        <f>IFERROR(('Harga penutupan Harian'!AO57-'Harga penutupan Harian'!AO56)/'Harga penutupan Harian'!AO56,"")</f>
        <v>4.3668122270742356E-3</v>
      </c>
      <c r="BA11" s="1">
        <f>IFERROR(('Harga penutupan Harian'!AP57-'Harga penutupan Harian'!AP56)/'Harga penutupan Harian'!AP56,"")</f>
        <v>6.8965517241379309E-3</v>
      </c>
      <c r="BB11" s="1">
        <f>IFERROR(('Harga penutupan Harian'!AQ57-'Harga penutupan Harian'!AQ56)/'Harga penutupan Harian'!AQ56,"")</f>
        <v>-1.0178117048346057E-2</v>
      </c>
      <c r="BC11" s="1">
        <f>IFERROR(('Harga penutupan Harian'!AR57-'Harga penutupan Harian'!AR56)/'Harga penutupan Harian'!AR56,"")</f>
        <v>5.8823529411764705E-3</v>
      </c>
      <c r="BD11" s="1">
        <f>IFERROR(('Harga penutupan Harian'!AS57-'Harga penutupan Harian'!AS56)/'Harga penutupan Harian'!AS56,"")</f>
        <v>9.1649694501018328E-3</v>
      </c>
      <c r="BE11" s="51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-2.4752475247524753E-3</v>
      </c>
      <c r="D12" s="26">
        <f t="shared" si="0"/>
        <v>5.0200803212851405E-3</v>
      </c>
      <c r="E12" s="27"/>
      <c r="F12" s="27"/>
      <c r="G12" s="26">
        <f t="shared" si="2"/>
        <v>6.0543864208638162E-3</v>
      </c>
      <c r="H12" s="26">
        <f t="shared" si="3"/>
        <v>-8.5296339456162919E-3</v>
      </c>
      <c r="I12" s="28"/>
      <c r="J12" s="28"/>
      <c r="K12" s="28"/>
      <c r="L12" s="28"/>
      <c r="M12" s="37">
        <v>45373</v>
      </c>
      <c r="N12" s="1">
        <f>IFERROR(('Harga penutupan Harian'!B58-'Harga penutupan Harian'!B57)/'Harga penutupan Harian'!B57,"")</f>
        <v>-5.434782608695652E-3</v>
      </c>
      <c r="O12" s="1">
        <f>IFERROR(('Harga penutupan Harian'!D58-'Harga penutupan Harian'!D57)/'Harga penutupan Harian'!D57,"")</f>
        <v>-4.2253521126760563E-2</v>
      </c>
      <c r="P12" s="1">
        <f>IFERROR(('Harga penutupan Harian'!E58-'Harga penutupan Harian'!E57)/'Harga penutupan Harian'!E57,"")</f>
        <v>0</v>
      </c>
      <c r="Q12" s="1">
        <f>IFERROR(('Harga penutupan Harian'!F58-'Harga penutupan Harian'!F57)/'Harga penutupan Harian'!F57,"")</f>
        <v>-1.7647058823529412E-2</v>
      </c>
      <c r="R12" s="1">
        <f>IFERROR(('Harga penutupan Harian'!G58-'Harga penutupan Harian'!G57)/'Harga penutupan Harian'!G57,"")</f>
        <v>7.462686567164179E-3</v>
      </c>
      <c r="S12" s="1">
        <f>IFERROR(('Harga penutupan Harian'!H58-'Harga penutupan Harian'!H57)/'Harga penutupan Harian'!H57,"")</f>
        <v>4.6728971962616819E-3</v>
      </c>
      <c r="T12" s="1">
        <f>IFERROR(('Harga penutupan Harian'!I58-'Harga penutupan Harian'!I57)/'Harga penutupan Harian'!I57,"")</f>
        <v>-2.4691358024691358E-3</v>
      </c>
      <c r="U12" s="1">
        <f>IFERROR(('Harga penutupan Harian'!J58-'Harga penutupan Harian'!J57)/'Harga penutupan Harian'!J57,"")</f>
        <v>8.6206896551724137E-3</v>
      </c>
      <c r="V12" s="1">
        <f>IFERROR(('Harga penutupan Harian'!K58-'Harga penutupan Harian'!K57)/'Harga penutupan Harian'!K57,"")</f>
        <v>4.0983606557377051E-3</v>
      </c>
      <c r="W12" s="1">
        <f>IFERROR(('Harga penutupan Harian'!L58-'Harga penutupan Harian'!L57)/'Harga penutupan Harian'!L57,"")</f>
        <v>9.4736842105263161E-2</v>
      </c>
      <c r="X12" s="1">
        <f>IFERROR(('Harga penutupan Harian'!M58-'Harga penutupan Harian'!M57)/'Harga penutupan Harian'!M57,"")</f>
        <v>0</v>
      </c>
      <c r="Y12" s="1">
        <f>IFERROR(('Harga penutupan Harian'!N58-'Harga penutupan Harian'!N57)/'Harga penutupan Harian'!N57,"")</f>
        <v>-1.8656716417910446E-2</v>
      </c>
      <c r="Z12" s="1">
        <f>IFERROR(('Harga penutupan Harian'!O58-'Harga penutupan Harian'!O57)/'Harga penutupan Harian'!O57,"")</f>
        <v>-3.5971223021582736E-3</v>
      </c>
      <c r="AA12" s="1">
        <f>IFERROR(('Harga penutupan Harian'!P58-'Harga penutupan Harian'!P57)/'Harga penutupan Harian'!P57,"")</f>
        <v>4.8951048951048952E-2</v>
      </c>
      <c r="AB12" s="1">
        <f>IFERROR(('Harga penutupan Harian'!Q58-'Harga penutupan Harian'!Q57)/'Harga penutupan Harian'!Q57,"")</f>
        <v>4.7393364928909956E-3</v>
      </c>
      <c r="AC12" s="1">
        <f>IFERROR(('Harga penutupan Harian'!R58-'Harga penutupan Harian'!R57)/'Harga penutupan Harian'!R57,"")</f>
        <v>2.7777777777777776E-2</v>
      </c>
      <c r="AD12" s="1">
        <f>IFERROR(('Harga penutupan Harian'!S58-'Harga penutupan Harian'!S57)/'Harga penutupan Harian'!S57,"")</f>
        <v>3.1496062992125984E-2</v>
      </c>
      <c r="AE12" s="1">
        <f>IFERROR(('Harga penutupan Harian'!T58-'Harga penutupan Harian'!T57)/'Harga penutupan Harian'!T57,"")</f>
        <v>-4.1666666666666666E-3</v>
      </c>
      <c r="AF12" s="1">
        <f>IFERROR(('Harga penutupan Harian'!U58-'Harga penutupan Harian'!U57)/'Harga penutupan Harian'!U57,"")</f>
        <v>-7.4999999999999997E-3</v>
      </c>
      <c r="AG12" s="1">
        <f>IFERROR(('Harga penutupan Harian'!V58-'Harga penutupan Harian'!V57)/'Harga penutupan Harian'!V57,"")</f>
        <v>1.4925373134328358E-2</v>
      </c>
      <c r="AH12" s="1">
        <f>IFERROR(('Harga penutupan Harian'!W58-'Harga penutupan Harian'!W57)/'Harga penutupan Harian'!W57,"")</f>
        <v>-3.5971223021582736E-3</v>
      </c>
      <c r="AI12" s="1">
        <f>IFERROR(('Harga penutupan Harian'!X58-'Harga penutupan Harian'!X57)/'Harga penutupan Harian'!X57,"")</f>
        <v>1.5981735159817351E-2</v>
      </c>
      <c r="AJ12" s="1">
        <f>IFERROR(('Harga penutupan Harian'!Y58-'Harga penutupan Harian'!Y57)/'Harga penutupan Harian'!Y57,"")</f>
        <v>-2.5821596244131457E-2</v>
      </c>
      <c r="AK12" s="1">
        <f>IFERROR(('Harga penutupan Harian'!Z58-'Harga penutupan Harian'!Z57)/'Harga penutupan Harian'!Z57,"")</f>
        <v>-3.875968992248062E-3</v>
      </c>
      <c r="AL12" s="1">
        <f>IFERROR(('Harga penutupan Harian'!AA58-'Harga penutupan Harian'!AA57)/'Harga penutupan Harian'!AA57,"")</f>
        <v>2.185792349726776E-2</v>
      </c>
      <c r="AM12" s="1">
        <f>IFERROR(('Harga penutupan Harian'!AB58-'Harga penutupan Harian'!AB57)/'Harga penutupan Harian'!AB57,"")</f>
        <v>2.9154518950437317E-3</v>
      </c>
      <c r="AN12" s="1">
        <f>IFERROR(('Harga penutupan Harian'!AC58-'Harga penutupan Harian'!AC57)/'Harga penutupan Harian'!AC57,"")</f>
        <v>1.8018018018018018E-3</v>
      </c>
      <c r="AO12" s="1">
        <f>IFERROR(('Harga penutupan Harian'!AD58-'Harga penutupan Harian'!AD57)/'Harga penutupan Harian'!AD57,"")</f>
        <v>1.7123287671232876E-2</v>
      </c>
      <c r="AP12" s="1">
        <f>IFERROR(('Harga penutupan Harian'!AE58-'Harga penutupan Harian'!AE57)/'Harga penutupan Harian'!AE57,"")</f>
        <v>5.5401662049861496E-3</v>
      </c>
      <c r="AQ12" s="1">
        <f>IFERROR(('Harga penutupan Harian'!AF58-'Harga penutupan Harian'!AF57)/'Harga penutupan Harian'!AF57,"")</f>
        <v>1.2448132780082987E-2</v>
      </c>
      <c r="AR12" s="1">
        <f>IFERROR(('Harga penutupan Harian'!AG58-'Harga penutupan Harian'!AG57)/'Harga penutupan Harian'!AG57,"")</f>
        <v>-3.3333333333333333E-2</v>
      </c>
      <c r="AS12" s="1">
        <f>IFERROR(('Harga penutupan Harian'!AH58-'Harga penutupan Harian'!AH57)/'Harga penutupan Harian'!AH57,"")</f>
        <v>-1.048951048951049E-2</v>
      </c>
      <c r="AT12" s="1">
        <f>IFERROR(('Harga penutupan Harian'!AI58-'Harga penutupan Harian'!AI57)/'Harga penutupan Harian'!AI57,"")</f>
        <v>0</v>
      </c>
      <c r="AU12" s="1">
        <f>IFERROR(('Harga penutupan Harian'!AJ58-'Harga penutupan Harian'!AJ57)/'Harga penutupan Harian'!AJ57,"")</f>
        <v>-1.1235955056179775E-2</v>
      </c>
      <c r="AV12" s="1">
        <f>IFERROR(('Harga penutupan Harian'!AK58-'Harga penutupan Harian'!AK57)/'Harga penutupan Harian'!AK57,"")</f>
        <v>-4.1666666666666666E-3</v>
      </c>
      <c r="AW12" s="1">
        <f>IFERROR(('Harga penutupan Harian'!AL58-'Harga penutupan Harian'!AL57)/'Harga penutupan Harian'!AL57,"")</f>
        <v>-3.3898305084745762E-3</v>
      </c>
      <c r="AX12" s="1">
        <f>IFERROR(('Harga penutupan Harian'!AM58-'Harga penutupan Harian'!AM57)/'Harga penutupan Harian'!AM57,"")</f>
        <v>-0.1036036036036036</v>
      </c>
      <c r="AY12" s="1">
        <f>IFERROR(('Harga penutupan Harian'!AN58-'Harga penutupan Harian'!AN57)/'Harga penutupan Harian'!AN57,"")</f>
        <v>-7.874015748031496E-3</v>
      </c>
      <c r="AZ12" s="1">
        <f>IFERROR(('Harga penutupan Harian'!AO58-'Harga penutupan Harian'!AO57)/'Harga penutupan Harian'!AO57,"")</f>
        <v>8.6956521739130436E-3</v>
      </c>
      <c r="BA12" s="1">
        <f>IFERROR(('Harga penutupan Harian'!AP58-'Harga penutupan Harian'!AP57)/'Harga penutupan Harian'!AP57,"")</f>
        <v>-1.3698630136986301E-2</v>
      </c>
      <c r="BB12" s="1">
        <f>IFERROR(('Harga penutupan Harian'!AQ58-'Harga penutupan Harian'!AQ57)/'Harga penutupan Harian'!AQ57,"")</f>
        <v>2.5706940874035988E-3</v>
      </c>
      <c r="BC12" s="1">
        <f>IFERROR(('Harga penutupan Harian'!AR58-'Harga penutupan Harian'!AR57)/'Harga penutupan Harian'!AR57,"")</f>
        <v>2.3391812865497075E-2</v>
      </c>
      <c r="BD12" s="1">
        <f>IFERROR(('Harga penutupan Harian'!AS58-'Harga penutupan Harian'!AS57)/'Harga penutupan Harian'!AS57,"")</f>
        <v>-7.0635721493440967E-3</v>
      </c>
      <c r="BE12" s="51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-2.4813895781637717E-3</v>
      </c>
      <c r="D13" s="26">
        <f t="shared" si="0"/>
        <v>-3.996003996003996E-3</v>
      </c>
      <c r="E13" s="27"/>
      <c r="F13" s="27"/>
      <c r="G13" s="26">
        <f t="shared" si="2"/>
        <v>-3.4583437755273355E-3</v>
      </c>
      <c r="H13" s="26">
        <f t="shared" si="3"/>
        <v>9.7695419736356379E-4</v>
      </c>
      <c r="I13" s="28"/>
      <c r="J13" s="28"/>
      <c r="K13" s="28"/>
      <c r="L13" s="28"/>
      <c r="M13" s="37">
        <v>45376</v>
      </c>
      <c r="N13" s="1">
        <f>IFERROR(('Harga penutupan Harian'!B59-'Harga penutupan Harian'!B58)/'Harga penutupan Harian'!B58,"")</f>
        <v>1.6393442622950821E-2</v>
      </c>
      <c r="O13" s="1">
        <f>IFERROR(('Harga penutupan Harian'!D59-'Harga penutupan Harian'!D58)/'Harga penutupan Harian'!D58,"")</f>
        <v>2.0588235294117647E-2</v>
      </c>
      <c r="P13" s="1">
        <f>IFERROR(('Harga penutupan Harian'!E59-'Harga penutupan Harian'!E58)/'Harga penutupan Harian'!E58,"")</f>
        <v>0</v>
      </c>
      <c r="Q13" s="1">
        <f>IFERROR(('Harga penutupan Harian'!F59-'Harga penutupan Harian'!F58)/'Harga penutupan Harian'!F58,"")</f>
        <v>-5.9880239520958087E-3</v>
      </c>
      <c r="R13" s="1">
        <f>IFERROR(('Harga penutupan Harian'!G59-'Harga penutupan Harian'!G58)/'Harga penutupan Harian'!G58,"")</f>
        <v>2.9629629629629631E-2</v>
      </c>
      <c r="S13" s="1">
        <f>IFERROR(('Harga penutupan Harian'!H59-'Harga penutupan Harian'!H58)/'Harga penutupan Harian'!H58,"")</f>
        <v>-4.6511627906976744E-3</v>
      </c>
      <c r="T13" s="1">
        <f>IFERROR(('Harga penutupan Harian'!I59-'Harga penutupan Harian'!I58)/'Harga penutupan Harian'!I58,"")</f>
        <v>-2.4752475247524753E-3</v>
      </c>
      <c r="U13" s="1">
        <f>IFERROR(('Harga penutupan Harian'!J59-'Harga penutupan Harian'!J58)/'Harga penutupan Harian'!J58,"")</f>
        <v>1.282051282051282E-2</v>
      </c>
      <c r="V13" s="1">
        <f>IFERROR(('Harga penutupan Harian'!K59-'Harga penutupan Harian'!K58)/'Harga penutupan Harian'!K58,"")</f>
        <v>2.0408163265306121E-2</v>
      </c>
      <c r="W13" s="1">
        <f>IFERROR(('Harga penutupan Harian'!L59-'Harga penutupan Harian'!L58)/'Harga penutupan Harian'!L58,"")</f>
        <v>1.6025641025641024E-2</v>
      </c>
      <c r="X13" s="1">
        <f>IFERROR(('Harga penutupan Harian'!M59-'Harga penutupan Harian'!M58)/'Harga penutupan Harian'!M58,"")</f>
        <v>2.8368794326241134E-2</v>
      </c>
      <c r="Y13" s="1">
        <f>IFERROR(('Harga penutupan Harian'!N59-'Harga penutupan Harian'!N58)/'Harga penutupan Harian'!N58,"")</f>
        <v>1.1406844106463879E-2</v>
      </c>
      <c r="Z13" s="1">
        <f>IFERROR(('Harga penutupan Harian'!O59-'Harga penutupan Harian'!O58)/'Harga penutupan Harian'!O58,"")</f>
        <v>-2.1660649819494584E-2</v>
      </c>
      <c r="AA13" s="1">
        <f>IFERROR(('Harga penutupan Harian'!P59-'Harga penutupan Harian'!P58)/'Harga penutupan Harian'!P58,"")</f>
        <v>-0.04</v>
      </c>
      <c r="AB13" s="1">
        <f>IFERROR(('Harga penutupan Harian'!Q59-'Harga penutupan Harian'!Q58)/'Harga penutupan Harian'!Q58,"")</f>
        <v>0</v>
      </c>
      <c r="AC13" s="1">
        <f>IFERROR(('Harga penutupan Harian'!R59-'Harga penutupan Harian'!R58)/'Harga penutupan Harian'!R58,"")</f>
        <v>-9.0090090090090089E-3</v>
      </c>
      <c r="AD13" s="1">
        <f>IFERROR(('Harga penutupan Harian'!S59-'Harga penutupan Harian'!S58)/'Harga penutupan Harian'!S58,"")</f>
        <v>-7.6335877862595417E-3</v>
      </c>
      <c r="AE13" s="1">
        <f>IFERROR(('Harga penutupan Harian'!T59-'Harga penutupan Harian'!T58)/'Harga penutupan Harian'!T58,"")</f>
        <v>8.368200836820083E-3</v>
      </c>
      <c r="AF13" s="1">
        <f>IFERROR(('Harga penutupan Harian'!U59-'Harga penutupan Harian'!U58)/'Harga penutupan Harian'!U58,"")</f>
        <v>2.5188916876574307E-3</v>
      </c>
      <c r="AG13" s="1">
        <f>IFERROR(('Harga penutupan Harian'!V59-'Harga penutupan Harian'!V58)/'Harga penutupan Harian'!V58,"")</f>
        <v>0</v>
      </c>
      <c r="AH13" s="1">
        <f>IFERROR(('Harga penutupan Harian'!W59-'Harga penutupan Harian'!W58)/'Harga penutupan Harian'!W58,"")</f>
        <v>-2.1660649819494584E-2</v>
      </c>
      <c r="AI13" s="1">
        <f>IFERROR(('Harga penutupan Harian'!X59-'Harga penutupan Harian'!X58)/'Harga penutupan Harian'!X58,"")</f>
        <v>6.7415730337078653E-3</v>
      </c>
      <c r="AJ13" s="1">
        <f>IFERROR(('Harga penutupan Harian'!Y59-'Harga penutupan Harian'!Y58)/'Harga penutupan Harian'!Y58,"")</f>
        <v>-1.2048192771084338E-2</v>
      </c>
      <c r="AK13" s="1">
        <f>IFERROR(('Harga penutupan Harian'!Z59-'Harga penutupan Harian'!Z58)/'Harga penutupan Harian'!Z58,"")</f>
        <v>3.8910505836575876E-3</v>
      </c>
      <c r="AL13" s="1">
        <f>IFERROR(('Harga penutupan Harian'!AA59-'Harga penutupan Harian'!AA58)/'Harga penutupan Harian'!AA58,"")</f>
        <v>3.4759358288770054E-2</v>
      </c>
      <c r="AM13" s="1">
        <f>IFERROR(('Harga penutupan Harian'!AB59-'Harga penutupan Harian'!AB58)/'Harga penutupan Harian'!AB58,"")</f>
        <v>1.4534883720930232E-2</v>
      </c>
      <c r="AN13" s="1">
        <f>IFERROR(('Harga penutupan Harian'!AC59-'Harga penutupan Harian'!AC58)/'Harga penutupan Harian'!AC58,"")</f>
        <v>-1.7985611510791368E-3</v>
      </c>
      <c r="AO13" s="1">
        <f>IFERROR(('Harga penutupan Harian'!AD59-'Harga penutupan Harian'!AD58)/'Harga penutupan Harian'!AD58,"")</f>
        <v>2.3569023569023569E-2</v>
      </c>
      <c r="AP13" s="1">
        <f>IFERROR(('Harga penutupan Harian'!AE59-'Harga penutupan Harian'!AE58)/'Harga penutupan Harian'!AE58,"")</f>
        <v>0</v>
      </c>
      <c r="AQ13" s="1">
        <f>IFERROR(('Harga penutupan Harian'!AF59-'Harga penutupan Harian'!AF58)/'Harga penutupan Harian'!AF58,"")</f>
        <v>0</v>
      </c>
      <c r="AR13" s="1">
        <f>IFERROR(('Harga penutupan Harian'!AG59-'Harga penutupan Harian'!AG58)/'Harga penutupan Harian'!AG58,"")</f>
        <v>8.6206896551724137E-3</v>
      </c>
      <c r="AS13" s="1">
        <f>IFERROR(('Harga penutupan Harian'!AH59-'Harga penutupan Harian'!AH58)/'Harga penutupan Harian'!AH58,"")</f>
        <v>-7.0671378091872791E-3</v>
      </c>
      <c r="AT13" s="1">
        <f>IFERROR(('Harga penutupan Harian'!AI59-'Harga penutupan Harian'!AI58)/'Harga penutupan Harian'!AI58,"")</f>
        <v>8.130081300813009E-3</v>
      </c>
      <c r="AU13" s="1">
        <f>IFERROR(('Harga penutupan Harian'!AJ59-'Harga penutupan Harian'!AJ58)/'Harga penutupan Harian'!AJ58,"")</f>
        <v>2.2727272727272728E-2</v>
      </c>
      <c r="AV13" s="1">
        <f>IFERROR(('Harga penutupan Harian'!AK59-'Harga penutupan Harian'!AK58)/'Harga penutupan Harian'!AK58,"")</f>
        <v>-4.1841004184100415E-3</v>
      </c>
      <c r="AW13" s="1">
        <f>IFERROR(('Harga penutupan Harian'!AL59-'Harga penutupan Harian'!AL58)/'Harga penutupan Harian'!AL58,"")</f>
        <v>-3.4013605442176869E-3</v>
      </c>
      <c r="AX13" s="1">
        <f>IFERROR(('Harga penutupan Harian'!AM59-'Harga penutupan Harian'!AM58)/'Harga penutupan Harian'!AM58,"")</f>
        <v>0</v>
      </c>
      <c r="AY13" s="1">
        <f>IFERROR(('Harga penutupan Harian'!AN59-'Harga penutupan Harian'!AN58)/'Harga penutupan Harian'!AN58,"")</f>
        <v>-1.5873015873015872E-2</v>
      </c>
      <c r="AZ13" s="1">
        <f>IFERROR(('Harga penutupan Harian'!AO59-'Harga penutupan Harian'!AO58)/'Harga penutupan Harian'!AO58,"")</f>
        <v>4.3103448275862068E-3</v>
      </c>
      <c r="BA13" s="1">
        <f>IFERROR(('Harga penutupan Harian'!AP59-'Harga penutupan Harian'!AP58)/'Harga penutupan Harian'!AP58,"")</f>
        <v>2.0833333333333332E-2</v>
      </c>
      <c r="BB13" s="1">
        <f>IFERROR(('Harga penutupan Harian'!AQ59-'Harga penutupan Harian'!AQ58)/'Harga penutupan Harian'!AQ58,"")</f>
        <v>-4.3589743589743588E-2</v>
      </c>
      <c r="BC13" s="1">
        <f>IFERROR(('Harga penutupan Harian'!AR59-'Harga penutupan Harian'!AR58)/'Harga penutupan Harian'!AR58,"")</f>
        <v>-1.1428571428571429E-2</v>
      </c>
      <c r="BD13" s="1">
        <f>IFERROR(('Harga penutupan Harian'!AS59-'Harga penutupan Harian'!AS58)/'Harga penutupan Harian'!AS58,"")</f>
        <v>-2.0325203252032522E-3</v>
      </c>
      <c r="BE13" s="51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2.4875621890547263E-3</v>
      </c>
      <c r="D14" s="26">
        <f t="shared" si="0"/>
        <v>-7.0210631895687063E-3</v>
      </c>
      <c r="E14" s="27"/>
      <c r="F14" s="27"/>
      <c r="G14" s="26">
        <f t="shared" si="2"/>
        <v>-6.6500366350663795E-3</v>
      </c>
      <c r="H14" s="26">
        <f t="shared" si="3"/>
        <v>9.1375988241211049E-3</v>
      </c>
      <c r="I14" s="28"/>
      <c r="J14" s="28"/>
      <c r="K14" s="28"/>
      <c r="L14" s="28"/>
      <c r="M14" s="37">
        <v>45377</v>
      </c>
      <c r="N14" s="1">
        <f>IFERROR(('Harga penutupan Harian'!B60-'Harga penutupan Harian'!B59)/'Harga penutupan Harian'!B59,"")</f>
        <v>-5.3763440860215058E-3</v>
      </c>
      <c r="O14" s="1">
        <f>IFERROR(('Harga penutupan Harian'!D60-'Harga penutupan Harian'!D59)/'Harga penutupan Harian'!D59,"")</f>
        <v>-5.763688760806916E-3</v>
      </c>
      <c r="P14" s="1">
        <f>IFERROR(('Harga penutupan Harian'!E60-'Harga penutupan Harian'!E59)/'Harga penutupan Harian'!E59,"")</f>
        <v>0</v>
      </c>
      <c r="Q14" s="1">
        <f>IFERROR(('Harga penutupan Harian'!F60-'Harga penutupan Harian'!F59)/'Harga penutupan Harian'!F59,"")</f>
        <v>3.0120481927710845E-3</v>
      </c>
      <c r="R14" s="1">
        <f>IFERROR(('Harga penutupan Harian'!G60-'Harga penutupan Harian'!G59)/'Harga penutupan Harian'!G59,"")</f>
        <v>7.1942446043165471E-3</v>
      </c>
      <c r="S14" s="1">
        <f>IFERROR(('Harga penutupan Harian'!H60-'Harga penutupan Harian'!H59)/'Harga penutupan Harian'!H59,"")</f>
        <v>-9.3457943925233638E-3</v>
      </c>
      <c r="T14" s="1">
        <f>IFERROR(('Harga penutupan Harian'!I60-'Harga penutupan Harian'!I59)/'Harga penutupan Harian'!I59,"")</f>
        <v>-2.4813895781637717E-3</v>
      </c>
      <c r="U14" s="1">
        <f>IFERROR(('Harga penutupan Harian'!J60-'Harga penutupan Harian'!J59)/'Harga penutupan Harian'!J59,"")</f>
        <v>4.2194092827004216E-3</v>
      </c>
      <c r="V14" s="1">
        <f>IFERROR(('Harga penutupan Harian'!K60-'Harga penutupan Harian'!K59)/'Harga penutupan Harian'!K59,"")</f>
        <v>8.0000000000000002E-3</v>
      </c>
      <c r="W14" s="1">
        <f>IFERROR(('Harga penutupan Harian'!L60-'Harga penutupan Harian'!L59)/'Harga penutupan Harian'!L59,"")</f>
        <v>9.4637223974763408E-3</v>
      </c>
      <c r="X14" s="1">
        <f>IFERROR(('Harga penutupan Harian'!M60-'Harga penutupan Harian'!M59)/'Harga penutupan Harian'!M59,"")</f>
        <v>-1.0344827586206896E-2</v>
      </c>
      <c r="Y14" s="1">
        <f>IFERROR(('Harga penutupan Harian'!N60-'Harga penutupan Harian'!N59)/'Harga penutupan Harian'!N59,"")</f>
        <v>7.5187969924812026E-3</v>
      </c>
      <c r="Z14" s="1">
        <f>IFERROR(('Harga penutupan Harian'!O60-'Harga penutupan Harian'!O59)/'Harga penutupan Harian'!O59,"")</f>
        <v>-1.4760147601476014E-2</v>
      </c>
      <c r="AA14" s="1">
        <f>IFERROR(('Harga penutupan Harian'!P60-'Harga penutupan Harian'!P59)/'Harga penutupan Harian'!P59,"")</f>
        <v>2.7777777777777776E-2</v>
      </c>
      <c r="AB14" s="1">
        <f>IFERROR(('Harga penutupan Harian'!Q60-'Harga penutupan Harian'!Q59)/'Harga penutupan Harian'!Q59,"")</f>
        <v>-1.4150943396226415E-2</v>
      </c>
      <c r="AC14" s="1">
        <f>IFERROR(('Harga penutupan Harian'!R60-'Harga penutupan Harian'!R59)/'Harga penutupan Harian'!R59,"")</f>
        <v>0</v>
      </c>
      <c r="AD14" s="1">
        <f>IFERROR(('Harga penutupan Harian'!S60-'Harga penutupan Harian'!S59)/'Harga penutupan Harian'!S59,"")</f>
        <v>-7.6923076923076927E-3</v>
      </c>
      <c r="AE14" s="1">
        <f>IFERROR(('Harga penutupan Harian'!T60-'Harga penutupan Harian'!T59)/'Harga penutupan Harian'!T59,"")</f>
        <v>-8.2987551867219917E-3</v>
      </c>
      <c r="AF14" s="1">
        <f>IFERROR(('Harga penutupan Harian'!U60-'Harga penutupan Harian'!U59)/'Harga penutupan Harian'!U59,"")</f>
        <v>5.0251256281407036E-3</v>
      </c>
      <c r="AG14" s="1">
        <f>IFERROR(('Harga penutupan Harian'!V60-'Harga penutupan Harian'!V59)/'Harga penutupan Harian'!V59,"")</f>
        <v>0</v>
      </c>
      <c r="AH14" s="1">
        <f>IFERROR(('Harga penutupan Harian'!W60-'Harga penutupan Harian'!W59)/'Harga penutupan Harian'!W59,"")</f>
        <v>-1.4760147601476014E-2</v>
      </c>
      <c r="AI14" s="1">
        <f>IFERROR(('Harga penutupan Harian'!X60-'Harga penutupan Harian'!X59)/'Harga penutupan Harian'!X59,"")</f>
        <v>-3.125E-2</v>
      </c>
      <c r="AJ14" s="1">
        <f>IFERROR(('Harga penutupan Harian'!Y60-'Harga penutupan Harian'!Y59)/'Harga penutupan Harian'!Y59,"")</f>
        <v>-9.7560975609756097E-3</v>
      </c>
      <c r="AK14" s="1">
        <f>IFERROR(('Harga penutupan Harian'!Z60-'Harga penutupan Harian'!Z59)/'Harga penutupan Harian'!Z59,"")</f>
        <v>-1.1627906976744186E-2</v>
      </c>
      <c r="AL14" s="1">
        <f>IFERROR(('Harga penutupan Harian'!AA60-'Harga penutupan Harian'!AA59)/'Harga penutupan Harian'!AA59,"")</f>
        <v>2.5839793281653748E-3</v>
      </c>
      <c r="AM14" s="1">
        <f>IFERROR(('Harga penutupan Harian'!AB60-'Harga penutupan Harian'!AB59)/'Harga penutupan Harian'!AB59,"")</f>
        <v>-2.8653295128939827E-3</v>
      </c>
      <c r="AN14" s="1">
        <f>IFERROR(('Harga penutupan Harian'!AC60-'Harga penutupan Harian'!AC59)/'Harga penutupan Harian'!AC59,"")</f>
        <v>9.0090090090090091E-4</v>
      </c>
      <c r="AO14" s="1">
        <f>IFERROR(('Harga penutupan Harian'!AD60-'Harga penutupan Harian'!AD59)/'Harga penutupan Harian'!AD59,"")</f>
        <v>-9.8684210526315784E-3</v>
      </c>
      <c r="AP14" s="1">
        <f>IFERROR(('Harga penutupan Harian'!AE60-'Harga penutupan Harian'!AE59)/'Harga penutupan Harian'!AE59,"")</f>
        <v>5.5096418732782371E-3</v>
      </c>
      <c r="AQ14" s="1">
        <f>IFERROR(('Harga penutupan Harian'!AF60-'Harga penutupan Harian'!AF59)/'Harga penutupan Harian'!AF59,"")</f>
        <v>0</v>
      </c>
      <c r="AR14" s="1">
        <f>IFERROR(('Harga penutupan Harian'!AG60-'Harga penutupan Harian'!AG59)/'Harga penutupan Harian'!AG59,"")</f>
        <v>-2.1367521367521368E-2</v>
      </c>
      <c r="AS14" s="1">
        <f>IFERROR(('Harga penutupan Harian'!AH60-'Harga penutupan Harian'!AH59)/'Harga penutupan Harian'!AH59,"")</f>
        <v>1.7793594306049824E-2</v>
      </c>
      <c r="AT14" s="1">
        <f>IFERROR(('Harga penutupan Harian'!AI60-'Harga penutupan Harian'!AI59)/'Harga penutupan Harian'!AI59,"")</f>
        <v>-1.6129032258064516E-2</v>
      </c>
      <c r="AU14" s="1">
        <f>IFERROR(('Harga penutupan Harian'!AJ60-'Harga penutupan Harian'!AJ59)/'Harga penutupan Harian'!AJ59,"")</f>
        <v>-7.4074074074074077E-3</v>
      </c>
      <c r="AV14" s="1">
        <f>IFERROR(('Harga penutupan Harian'!AK60-'Harga penutupan Harian'!AK59)/'Harga penutupan Harian'!AK59,"")</f>
        <v>0</v>
      </c>
      <c r="AW14" s="1">
        <f>IFERROR(('Harga penutupan Harian'!AL60-'Harga penutupan Harian'!AL59)/'Harga penutupan Harian'!AL59,"")</f>
        <v>3.4129692832764505E-3</v>
      </c>
      <c r="AX14" s="1">
        <f>IFERROR(('Harga penutupan Harian'!AM60-'Harga penutupan Harian'!AM59)/'Harga penutupan Harian'!AM59,"")</f>
        <v>0</v>
      </c>
      <c r="AY14" s="1">
        <f>IFERROR(('Harga penutupan Harian'!AN60-'Harga penutupan Harian'!AN59)/'Harga penutupan Harian'!AN59,"")</f>
        <v>-8.0645161290322578E-3</v>
      </c>
      <c r="AZ14" s="1">
        <f>IFERROR(('Harga penutupan Harian'!AO60-'Harga penutupan Harian'!AO59)/'Harga penutupan Harian'!AO59,"")</f>
        <v>4.2918454935622317E-3</v>
      </c>
      <c r="BA14" s="1">
        <f>IFERROR(('Harga penutupan Harian'!AP60-'Harga penutupan Harian'!AP59)/'Harga penutupan Harian'!AP59,"")</f>
        <v>-6.8027210884353739E-3</v>
      </c>
      <c r="BB14" s="1">
        <f>IFERROR(('Harga penutupan Harian'!AQ60-'Harga penutupan Harian'!AQ59)/'Harga penutupan Harian'!AQ59,"")</f>
        <v>-2.9490616621983913E-2</v>
      </c>
      <c r="BC14" s="1">
        <f>IFERROR(('Harga penutupan Harian'!AR60-'Harga penutupan Harian'!AR59)/'Harga penutupan Harian'!AR59,"")</f>
        <v>5.7803468208092483E-3</v>
      </c>
      <c r="BD14" s="1">
        <f>IFERROR(('Harga penutupan Harian'!AS60-'Harga penutupan Harian'!AS59)/'Harga penutupan Harian'!AS59,"")</f>
        <v>-1.0183299389002037E-2</v>
      </c>
      <c r="BE14" s="51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0</v>
      </c>
      <c r="D15" s="26">
        <f t="shared" si="0"/>
        <v>-5.0505050505050509E-3</v>
      </c>
      <c r="E15" s="27"/>
      <c r="F15" s="27"/>
      <c r="G15" s="26">
        <f t="shared" si="2"/>
        <v>-4.5709314211467116E-3</v>
      </c>
      <c r="H15" s="26">
        <f t="shared" si="3"/>
        <v>4.5709314211467116E-3</v>
      </c>
      <c r="I15" s="28"/>
      <c r="J15" s="28"/>
      <c r="K15" s="28"/>
      <c r="L15" s="28"/>
      <c r="M15" s="37">
        <v>45378</v>
      </c>
      <c r="N15" s="1">
        <f>IFERROR(('Harga penutupan Harian'!B61-'Harga penutupan Harian'!B60)/'Harga penutupan Harian'!B60,"")</f>
        <v>-1.6216216216216217E-2</v>
      </c>
      <c r="O15" s="1">
        <f>IFERROR(('Harga penutupan Harian'!D61-'Harga penutupan Harian'!D60)/'Harga penutupan Harian'!D60,"")</f>
        <v>-1.4492753623188406E-2</v>
      </c>
      <c r="P15" s="1">
        <f>IFERROR(('Harga penutupan Harian'!E61-'Harga penutupan Harian'!E60)/'Harga penutupan Harian'!E60,"")</f>
        <v>0</v>
      </c>
      <c r="Q15" s="1">
        <f>IFERROR(('Harga penutupan Harian'!F61-'Harga penutupan Harian'!F60)/'Harga penutupan Harian'!F60,"")</f>
        <v>-1.8018018018018018E-2</v>
      </c>
      <c r="R15" s="1">
        <f>IFERROR(('Harga penutupan Harian'!G61-'Harga penutupan Harian'!G60)/'Harga penutupan Harian'!G60,"")</f>
        <v>-2.5000000000000001E-2</v>
      </c>
      <c r="S15" s="1">
        <f>IFERROR(('Harga penutupan Harian'!H61-'Harga penutupan Harian'!H60)/'Harga penutupan Harian'!H60,"")</f>
        <v>-4.7169811320754715E-3</v>
      </c>
      <c r="T15" s="1">
        <f>IFERROR(('Harga penutupan Harian'!I61-'Harga penutupan Harian'!I60)/'Harga penutupan Harian'!I60,"")</f>
        <v>2.4875621890547263E-3</v>
      </c>
      <c r="U15" s="1">
        <f>IFERROR(('Harga penutupan Harian'!J61-'Harga penutupan Harian'!J60)/'Harga penutupan Harian'!J60,"")</f>
        <v>-4.2016806722689074E-3</v>
      </c>
      <c r="V15" s="1">
        <f>IFERROR(('Harga penutupan Harian'!K61-'Harga penutupan Harian'!K60)/'Harga penutupan Harian'!K60,"")</f>
        <v>-7.9365079365079361E-3</v>
      </c>
      <c r="W15" s="1">
        <f>IFERROR(('Harga penutupan Harian'!L61-'Harga penutupan Harian'!L60)/'Harga penutupan Harian'!L60,"")</f>
        <v>-3.1250000000000002E-3</v>
      </c>
      <c r="X15" s="1">
        <f>IFERROR(('Harga penutupan Harian'!M61-'Harga penutupan Harian'!M60)/'Harga penutupan Harian'!M60,"")</f>
        <v>0</v>
      </c>
      <c r="Y15" s="1">
        <f>IFERROR(('Harga penutupan Harian'!N61-'Harga penutupan Harian'!N60)/'Harga penutupan Harian'!N60,"")</f>
        <v>1.4925373134328358E-2</v>
      </c>
      <c r="Z15" s="1">
        <f>IFERROR(('Harga penutupan Harian'!O61-'Harga penutupan Harian'!O60)/'Harga penutupan Harian'!O60,"")</f>
        <v>3.3707865168539325E-2</v>
      </c>
      <c r="AA15" s="1">
        <f>IFERROR(('Harga penutupan Harian'!P61-'Harga penutupan Harian'!P60)/'Harga penutupan Harian'!P60,"")</f>
        <v>4.72972972972973E-2</v>
      </c>
      <c r="AB15" s="1">
        <f>IFERROR(('Harga penutupan Harian'!Q61-'Harga penutupan Harian'!Q60)/'Harga penutupan Harian'!Q60,"")</f>
        <v>-9.5693779904306216E-3</v>
      </c>
      <c r="AC15" s="1">
        <f>IFERROR(('Harga penutupan Harian'!R61-'Harga penutupan Harian'!R60)/'Harga penutupan Harian'!R60,"")</f>
        <v>-1.8181818181818181E-2</v>
      </c>
      <c r="AD15" s="1">
        <f>IFERROR(('Harga penutupan Harian'!S61-'Harga penutupan Harian'!S60)/'Harga penutupan Harian'!S60,"")</f>
        <v>3.875968992248062E-2</v>
      </c>
      <c r="AE15" s="1">
        <f>IFERROR(('Harga penutupan Harian'!T61-'Harga penutupan Harian'!T60)/'Harga penutupan Harian'!T60,"")</f>
        <v>-4.6025104602510462E-2</v>
      </c>
      <c r="AF15" s="1">
        <f>IFERROR(('Harga penutupan Harian'!U61-'Harga penutupan Harian'!U60)/'Harga penutupan Harian'!U60,"")</f>
        <v>1.25E-3</v>
      </c>
      <c r="AG15" s="1">
        <f>IFERROR(('Harga penutupan Harian'!V61-'Harga penutupan Harian'!V60)/'Harga penutupan Harian'!V60,"")</f>
        <v>-2.9411764705882353E-2</v>
      </c>
      <c r="AH15" s="1">
        <f>IFERROR(('Harga penutupan Harian'!W61-'Harga penutupan Harian'!W60)/'Harga penutupan Harian'!W60,"")</f>
        <v>3.3707865168539325E-2</v>
      </c>
      <c r="AI15" s="1">
        <f>IFERROR(('Harga penutupan Harian'!X61-'Harga penutupan Harian'!X60)/'Harga penutupan Harian'!X60,"")</f>
        <v>1.3824884792626729E-2</v>
      </c>
      <c r="AJ15" s="1">
        <f>IFERROR(('Harga penutupan Harian'!Y61-'Harga penutupan Harian'!Y60)/'Harga penutupan Harian'!Y60,"")</f>
        <v>2.4630541871921183E-3</v>
      </c>
      <c r="AK15" s="1">
        <f>IFERROR(('Harga penutupan Harian'!Z61-'Harga penutupan Harian'!Z60)/'Harga penutupan Harian'!Z60,"")</f>
        <v>-7.8431372549019607E-3</v>
      </c>
      <c r="AL15" s="1">
        <f>IFERROR(('Harga penutupan Harian'!AA61-'Harga penutupan Harian'!AA60)/'Harga penutupan Harian'!AA60,"")</f>
        <v>7.7319587628865982E-3</v>
      </c>
      <c r="AM15" s="1">
        <f>IFERROR(('Harga penutupan Harian'!AB61-'Harga penutupan Harian'!AB60)/'Harga penutupan Harian'!AB60,"")</f>
        <v>5.7471264367816091E-3</v>
      </c>
      <c r="AN15" s="1">
        <f>IFERROR(('Harga penutupan Harian'!AC61-'Harga penutupan Harian'!AC60)/'Harga penutupan Harian'!AC60,"")</f>
        <v>2.3402340234023402E-2</v>
      </c>
      <c r="AO15" s="1">
        <f>IFERROR(('Harga penutupan Harian'!AD61-'Harga penutupan Harian'!AD60)/'Harga penutupan Harian'!AD60,"")</f>
        <v>-2.9900332225913623E-2</v>
      </c>
      <c r="AP15" s="1">
        <f>IFERROR(('Harga penutupan Harian'!AE61-'Harga penutupan Harian'!AE60)/'Harga penutupan Harian'!AE60,"")</f>
        <v>-1.3698630136986301E-2</v>
      </c>
      <c r="AQ15" s="1">
        <f>IFERROR(('Harga penutupan Harian'!AF61-'Harga penutupan Harian'!AF60)/'Harga penutupan Harian'!AF60,"")</f>
        <v>4.0983606557377051E-3</v>
      </c>
      <c r="AR15" s="1">
        <f>IFERROR(('Harga penutupan Harian'!AG61-'Harga penutupan Harian'!AG60)/'Harga penutupan Harian'!AG60,"")</f>
        <v>-8.7336244541484712E-3</v>
      </c>
      <c r="AS15" s="1">
        <f>IFERROR(('Harga penutupan Harian'!AH61-'Harga penutupan Harian'!AH60)/'Harga penutupan Harian'!AH60,"")</f>
        <v>1.3986013986013986E-2</v>
      </c>
      <c r="AT15" s="1">
        <f>IFERROR(('Harga penutupan Harian'!AI61-'Harga penutupan Harian'!AI60)/'Harga penutupan Harian'!AI60,"")</f>
        <v>8.1967213114754103E-3</v>
      </c>
      <c r="AU15" s="1">
        <f>IFERROR(('Harga penutupan Harian'!AJ61-'Harga penutupan Harian'!AJ60)/'Harga penutupan Harian'!AJ60,"")</f>
        <v>1.1194029850746268E-2</v>
      </c>
      <c r="AV15" s="1">
        <f>IFERROR(('Harga penutupan Harian'!AK61-'Harga penutupan Harian'!AK60)/'Harga penutupan Harian'!AK60,"")</f>
        <v>-4.2016806722689074E-3</v>
      </c>
      <c r="AW15" s="1">
        <f>IFERROR(('Harga penutupan Harian'!AL61-'Harga penutupan Harian'!AL60)/'Harga penutupan Harian'!AL60,"")</f>
        <v>3.4013605442176869E-3</v>
      </c>
      <c r="AX15" s="1">
        <f>IFERROR(('Harga penutupan Harian'!AM61-'Harga penutupan Harian'!AM60)/'Harga penutupan Harian'!AM60,"")</f>
        <v>-2.0100502512562814E-2</v>
      </c>
      <c r="AY15" s="1">
        <f>IFERROR(('Harga penutupan Harian'!AN61-'Harga penutupan Harian'!AN60)/'Harga penutupan Harian'!AN60,"")</f>
        <v>1.6260162601626018E-2</v>
      </c>
      <c r="AZ15" s="1">
        <f>IFERROR(('Harga penutupan Harian'!AO61-'Harga penutupan Harian'!AO60)/'Harga penutupan Harian'!AO60,"")</f>
        <v>1.282051282051282E-2</v>
      </c>
      <c r="BA15" s="1">
        <f>IFERROR(('Harga penutupan Harian'!AP61-'Harga penutupan Harian'!AP60)/'Harga penutupan Harian'!AP60,"")</f>
        <v>-6.8493150684931503E-3</v>
      </c>
      <c r="BB15" s="1">
        <f>IFERROR(('Harga penutupan Harian'!AQ61-'Harga penutupan Harian'!AQ60)/'Harga penutupan Harian'!AQ60,"")</f>
        <v>-3.591160220994475E-2</v>
      </c>
      <c r="BC15" s="1">
        <f>IFERROR(('Harga penutupan Harian'!AR61-'Harga penutupan Harian'!AR60)/'Harga penutupan Harian'!AR60,"")</f>
        <v>-1.7241379310344827E-2</v>
      </c>
      <c r="BD15" s="1">
        <f>IFERROR(('Harga penutupan Harian'!AS61-'Harga penutupan Harian'!AS60)/'Harga penutupan Harian'!AS60,"")</f>
        <v>1.2345679012345678E-2</v>
      </c>
      <c r="BE15" s="51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53">
        <f>IFERROR(('Harga penutupan Harian'!B62-'Harga penutupan Harian'!B61)/'Harga penutupan Harian'!B61,"")</f>
        <v>-3.2967032967032968E-2</v>
      </c>
      <c r="O16" s="53">
        <f>IFERROR(('Harga penutupan Harian'!D62-'Harga penutupan Harian'!D61)/'Harga penutupan Harian'!D61,"")</f>
        <v>1.1764705882352941E-2</v>
      </c>
      <c r="P16" s="53">
        <f>IFERROR(('Harga penutupan Harian'!E62-'Harga penutupan Harian'!E61)/'Harga penutupan Harian'!E61,"")</f>
        <v>3.4482758620689655E-3</v>
      </c>
      <c r="Q16" s="53">
        <f>IFERROR(('Harga penutupan Harian'!F62-'Harga penutupan Harian'!F61)/'Harga penutupan Harian'!F61,"")</f>
        <v>-2.1406727828746176E-2</v>
      </c>
      <c r="R16" s="53">
        <f>IFERROR(('Harga penutupan Harian'!G62-'Harga penutupan Harian'!G61)/'Harga penutupan Harian'!G61,"")</f>
        <v>-2.197802197802198E-2</v>
      </c>
      <c r="S16" s="53">
        <f>IFERROR(('Harga penutupan Harian'!H62-'Harga penutupan Harian'!H61)/'Harga penutupan Harian'!H61,"")</f>
        <v>-2.3696682464454975E-2</v>
      </c>
      <c r="T16" s="53">
        <f>IFERROR(('Harga penutupan Harian'!I62-'Harga penutupan Harian'!I61)/'Harga penutupan Harian'!I61,"")</f>
        <v>0</v>
      </c>
      <c r="U16" s="53">
        <f>IFERROR(('Harga penutupan Harian'!J62-'Harga penutupan Harian'!J61)/'Harga penutupan Harian'!J61,"")</f>
        <v>-4.2194092827004216E-3</v>
      </c>
      <c r="V16" s="53">
        <f>IFERROR(('Harga penutupan Harian'!K62-'Harga penutupan Harian'!K61)/'Harga penutupan Harian'!K61,"")</f>
        <v>-3.2000000000000001E-2</v>
      </c>
      <c r="W16" s="53">
        <f>IFERROR(('Harga penutupan Harian'!L62-'Harga penutupan Harian'!L61)/'Harga penutupan Harian'!L61,"")</f>
        <v>-2.5078369905956112E-2</v>
      </c>
      <c r="X16" s="53">
        <f>IFERROR(('Harga penutupan Harian'!M62-'Harga penutupan Harian'!M61)/'Harga penutupan Harian'!M61,"")</f>
        <v>1.0452961672473868E-2</v>
      </c>
      <c r="Y16" s="53">
        <f>IFERROR(('Harga penutupan Harian'!N62-'Harga penutupan Harian'!N61)/'Harga penutupan Harian'!N61,"")</f>
        <v>-3.6764705882352941E-3</v>
      </c>
      <c r="Z16" s="53">
        <f>IFERROR(('Harga penutupan Harian'!O62-'Harga penutupan Harian'!O61)/'Harga penutupan Harian'!O61,"")</f>
        <v>-2.1739130434782608E-2</v>
      </c>
      <c r="AA16" s="53">
        <f>IFERROR(('Harga penutupan Harian'!P62-'Harga penutupan Harian'!P61)/'Harga penutupan Harian'!P61,"")</f>
        <v>-1.935483870967742E-2</v>
      </c>
      <c r="AB16" s="53">
        <f>IFERROR(('Harga penutupan Harian'!Q62-'Harga penutupan Harian'!Q61)/'Harga penutupan Harian'!Q61,"")</f>
        <v>1.4492753623188406E-2</v>
      </c>
      <c r="AC16" s="53">
        <f>IFERROR(('Harga penutupan Harian'!R62-'Harga penutupan Harian'!R61)/'Harga penutupan Harian'!R61,"")</f>
        <v>9.2592592592592587E-3</v>
      </c>
      <c r="AD16" s="53">
        <f>IFERROR(('Harga penutupan Harian'!S62-'Harga penutupan Harian'!S61)/'Harga penutupan Harian'!S61,"")</f>
        <v>7.462686567164179E-3</v>
      </c>
      <c r="AE16" s="53">
        <f>IFERROR(('Harga penutupan Harian'!T62-'Harga penutupan Harian'!T61)/'Harga penutupan Harian'!T61,"")</f>
        <v>-8.771929824561403E-3</v>
      </c>
      <c r="AF16" s="53">
        <f>IFERROR(('Harga penutupan Harian'!U62-'Harga penutupan Harian'!U61)/'Harga penutupan Harian'!U61,"")</f>
        <v>-6.2421972534332081E-3</v>
      </c>
      <c r="AG16" s="53">
        <f>IFERROR(('Harga penutupan Harian'!V62-'Harga penutupan Harian'!V61)/'Harga penutupan Harian'!V61,"")</f>
        <v>4.5454545454545456E-2</v>
      </c>
      <c r="AH16" s="53">
        <f>IFERROR(('Harga penutupan Harian'!W62-'Harga penutupan Harian'!W61)/'Harga penutupan Harian'!W61,"")</f>
        <v>-2.1739130434782608E-2</v>
      </c>
      <c r="AI16" s="53">
        <f>IFERROR(('Harga penutupan Harian'!X62-'Harga penutupan Harian'!X61)/'Harga penutupan Harian'!X61,"")</f>
        <v>5.4545454545454543E-2</v>
      </c>
      <c r="AJ16" s="53">
        <f>IFERROR(('Harga penutupan Harian'!Y62-'Harga penutupan Harian'!Y61)/'Harga penutupan Harian'!Y61,"")</f>
        <v>0</v>
      </c>
      <c r="AK16" s="53">
        <f>IFERROR(('Harga penutupan Harian'!Z62-'Harga penutupan Harian'!Z61)/'Harga penutupan Harian'!Z61,"")</f>
        <v>7.9051383399209481E-3</v>
      </c>
      <c r="AL16" s="53">
        <f>IFERROR(('Harga penutupan Harian'!AA62-'Harga penutupan Harian'!AA61)/'Harga penutupan Harian'!AA61,"")</f>
        <v>-2.0460358056265986E-2</v>
      </c>
      <c r="AM16" s="53">
        <f>IFERROR(('Harga penutupan Harian'!AB62-'Harga penutupan Harian'!AB61)/'Harga penutupan Harian'!AB61,"")</f>
        <v>0</v>
      </c>
      <c r="AN16" s="53">
        <f>IFERROR(('Harga penutupan Harian'!AC62-'Harga penutupan Harian'!AC61)/'Harga penutupan Harian'!AC61,"")</f>
        <v>-6.0686015831134567E-2</v>
      </c>
      <c r="AO16" s="53">
        <f>IFERROR(('Harga penutupan Harian'!AD62-'Harga penutupan Harian'!AD61)/'Harga penutupan Harian'!AD61,"")</f>
        <v>1.0273972602739725E-2</v>
      </c>
      <c r="AP16" s="53">
        <f>IFERROR(('Harga penutupan Harian'!AE62-'Harga penutupan Harian'!AE61)/'Harga penutupan Harian'!AE61,"")</f>
        <v>1.1111111111111112E-2</v>
      </c>
      <c r="AQ16" s="53">
        <f>IFERROR(('Harga penutupan Harian'!AF62-'Harga penutupan Harian'!AF61)/'Harga penutupan Harian'!AF61,"")</f>
        <v>4.0816326530612249E-3</v>
      </c>
      <c r="AR16" s="53">
        <f>IFERROR(('Harga penutupan Harian'!AG62-'Harga penutupan Harian'!AG61)/'Harga penutupan Harian'!AG61,"")</f>
        <v>4.4052863436123352E-3</v>
      </c>
      <c r="AS16" s="53">
        <f>IFERROR(('Harga penutupan Harian'!AH62-'Harga penutupan Harian'!AH61)/'Harga penutupan Harian'!AH61,"")</f>
        <v>-1.3793103448275862E-2</v>
      </c>
      <c r="AT16" s="53">
        <f>IFERROR(('Harga penutupan Harian'!AI62-'Harga penutupan Harian'!AI61)/'Harga penutupan Harian'!AI61,"")</f>
        <v>0</v>
      </c>
      <c r="AU16" s="53">
        <f>IFERROR(('Harga penutupan Harian'!AJ62-'Harga penutupan Harian'!AJ61)/'Harga penutupan Harian'!AJ61,"")</f>
        <v>3.6900369003690036E-3</v>
      </c>
      <c r="AV16" s="53">
        <f>IFERROR(('Harga penutupan Harian'!AK62-'Harga penutupan Harian'!AK61)/'Harga penutupan Harian'!AK61,"")</f>
        <v>-8.4388185654008432E-3</v>
      </c>
      <c r="AW16" s="53">
        <f>IFERROR(('Harga penutupan Harian'!AL62-'Harga penutupan Harian'!AL61)/'Harga penutupan Harian'!AL61,"")</f>
        <v>6.7796610169491523E-3</v>
      </c>
      <c r="AX16" s="53">
        <f>IFERROR(('Harga penutupan Harian'!AM62-'Harga penutupan Harian'!AM61)/'Harga penutupan Harian'!AM61,"")</f>
        <v>-0.2</v>
      </c>
      <c r="AY16" s="53">
        <f>IFERROR(('Harga penutupan Harian'!AN62-'Harga penutupan Harian'!AN61)/'Harga penutupan Harian'!AN61,"")</f>
        <v>-8.0000000000000002E-3</v>
      </c>
      <c r="AZ16" s="53">
        <f>IFERROR(('Harga penutupan Harian'!AO62-'Harga penutupan Harian'!AO61)/'Harga penutupan Harian'!AO61,"")</f>
        <v>-4.2194092827004216E-3</v>
      </c>
      <c r="BA16" s="53">
        <f>IFERROR(('Harga penutupan Harian'!AP62-'Harga penutupan Harian'!AP61)/'Harga penutupan Harian'!AP61,"")</f>
        <v>-3.4482758620689655E-3</v>
      </c>
      <c r="BB16" s="53">
        <f>IFERROR(('Harga penutupan Harian'!AQ62-'Harga penutupan Harian'!AQ61)/'Harga penutupan Harian'!AQ61,"")</f>
        <v>-5.7306590257879654E-3</v>
      </c>
      <c r="BC16" s="53">
        <f>IFERROR(('Harga penutupan Harian'!AR62-'Harga penutupan Harian'!AR61)/'Harga penutupan Harian'!AR61,"")</f>
        <v>5.8479532163742687E-3</v>
      </c>
      <c r="BD16" s="53">
        <f>IFERROR(('Harga penutupan Harian'!AS62-'Harga penutupan Harian'!AS61)/'Harga penutupan Harian'!AS61,"")</f>
        <v>-1.7276422764227643E-2</v>
      </c>
      <c r="BE16" s="54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6E56-6C7C-45E3-8096-C0F999326A10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8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U5</f>
        <v>2.0491803278688523E-2</v>
      </c>
      <c r="D4" s="26">
        <f t="shared" ref="D4:D15" si="0">BH5</f>
        <v>3.0000000000000001E-3</v>
      </c>
      <c r="E4" s="26">
        <f>INTERCEPT($C$4:$C$15,$D$4:$D$15)</f>
        <v>-2.1690342294372004E-4</v>
      </c>
      <c r="F4" s="26">
        <f>SLOPE($C$4:$C$15,$D$4:$D$15)</f>
        <v>1.9138202770664261</v>
      </c>
      <c r="G4" s="26">
        <f>$E$4+$F$4*D4</f>
        <v>5.5245574082555581E-3</v>
      </c>
      <c r="H4" s="26">
        <f>C4-G4</f>
        <v>1.4967245870432966E-2</v>
      </c>
      <c r="I4" s="28"/>
      <c r="J4" s="28"/>
      <c r="K4" s="28"/>
      <c r="L4" s="28"/>
      <c r="M4" s="37">
        <v>45359</v>
      </c>
      <c r="N4" s="1">
        <f>IFERROR(('Harga penutupan Harian'!B50-'Harga penutupan Harian'!B49)/'Harga penutupan Harian'!B49,"")</f>
        <v>6.0975609756097563E-3</v>
      </c>
      <c r="O4" s="1">
        <f>IFERROR(('Harga penutupan Harian'!D50-'Harga penutupan Harian'!D49)/'Harga penutupan Harian'!D49,"")</f>
        <v>-1.9607843137254902E-2</v>
      </c>
      <c r="P4" s="1">
        <f>IFERROR(('Harga penutupan Harian'!E50-'Harga penutupan Harian'!E49)/'Harga penutupan Harian'!E49,"")</f>
        <v>1.0869565217391304E-2</v>
      </c>
      <c r="Q4" s="1">
        <f>IFERROR(('Harga penutupan Harian'!F50-'Harga penutupan Harian'!F49)/'Harga penutupan Harian'!F49,"")</f>
        <v>-6.3492063492063492E-3</v>
      </c>
      <c r="R4" s="1">
        <f>IFERROR(('Harga penutupan Harian'!G50-'Harga penutupan Harian'!G49)/'Harga penutupan Harian'!G49,"")</f>
        <v>-2.456140350877193E-2</v>
      </c>
      <c r="S4" s="1">
        <f>IFERROR(('Harga penutupan Harian'!H50-'Harga penutupan Harian'!H49)/'Harga penutupan Harian'!H49,"")</f>
        <v>4.8780487804878049E-3</v>
      </c>
      <c r="T4" s="1">
        <f>IFERROR(('Harga penutupan Harian'!I50-'Harga penutupan Harian'!I49)/'Harga penutupan Harian'!I49,"")</f>
        <v>2.4691358024691358E-3</v>
      </c>
      <c r="U4" s="1">
        <f>IFERROR(('Harga penutupan Harian'!J50-'Harga penutupan Harian'!J49)/'Harga penutupan Harian'!J49,"")</f>
        <v>2.0920502092050208E-2</v>
      </c>
      <c r="V4" s="1">
        <f>IFERROR(('Harga penutupan Harian'!K50-'Harga penutupan Harian'!K49)/'Harga penutupan Harian'!K49,"")</f>
        <v>2.0080321285140562E-2</v>
      </c>
      <c r="W4" s="1">
        <f>IFERROR(('Harga penutupan Harian'!L50-'Harga penutupan Harian'!L49)/'Harga penutupan Harian'!L49,"")</f>
        <v>1.098901098901099E-2</v>
      </c>
      <c r="X4" s="1">
        <f>IFERROR(('Harga penutupan Harian'!M50-'Harga penutupan Harian'!M49)/'Harga penutupan Harian'!M49,"")</f>
        <v>3.5211267605633804E-3</v>
      </c>
      <c r="Y4" s="1">
        <f>IFERROR(('Harga penutupan Harian'!N50-'Harga penutupan Harian'!N49)/'Harga penutupan Harian'!N49,"")</f>
        <v>4.8387096774193547E-2</v>
      </c>
      <c r="Z4" s="1">
        <f>IFERROR(('Harga penutupan Harian'!O50-'Harga penutupan Harian'!O49)/'Harga penutupan Harian'!O49,"")</f>
        <v>-1.893939393939394E-2</v>
      </c>
      <c r="AA4" s="1">
        <f>IFERROR(('Harga penutupan Harian'!P50-'Harga penutupan Harian'!P49)/'Harga penutupan Harian'!P49,"")</f>
        <v>-6.4516129032258064E-3</v>
      </c>
      <c r="AB4" s="1">
        <f>IFERROR(('Harga penutupan Harian'!Q50-'Harga penutupan Harian'!Q49)/'Harga penutupan Harian'!Q49,"")</f>
        <v>1.4705882352941176E-2</v>
      </c>
      <c r="AC4" s="1">
        <f>IFERROR(('Harga penutupan Harian'!R50-'Harga penutupan Harian'!R49)/'Harga penutupan Harian'!R49,"")</f>
        <v>8.6956521739130436E-3</v>
      </c>
      <c r="AD4" s="1">
        <f>IFERROR(('Harga penutupan Harian'!S50-'Harga penutupan Harian'!S49)/'Harga penutupan Harian'!S49,"")</f>
        <v>-9.1743119266055051E-3</v>
      </c>
      <c r="AE4" s="1">
        <f>IFERROR(('Harga penutupan Harian'!T50-'Harga penutupan Harian'!T49)/'Harga penutupan Harian'!T49,"")</f>
        <v>2.0746887966804978E-2</v>
      </c>
      <c r="AF4" s="1">
        <f>IFERROR(('Harga penutupan Harian'!U50-'Harga penutupan Harian'!U49)/'Harga penutupan Harian'!U49,"")</f>
        <v>-2.4937655860349127E-3</v>
      </c>
      <c r="AG4" s="1" t="str">
        <f>IFERROR(('Harga penutupan Harian'!V50-'Harga penutupan Harian'!V49)/'Harga penutupan Harian'!V49,"")</f>
        <v/>
      </c>
      <c r="AH4" s="1">
        <f>IFERROR(('Harga penutupan Harian'!W50-'Harga penutupan Harian'!W49)/'Harga penutupan Harian'!W49,"")</f>
        <v>-1.893939393939394E-2</v>
      </c>
      <c r="AI4" s="1">
        <f>IFERROR(('Harga penutupan Harian'!X50-'Harga penutupan Harian'!X49)/'Harga penutupan Harian'!X49,"")</f>
        <v>7.0093457943925233E-3</v>
      </c>
      <c r="AJ4" s="1">
        <f>IFERROR(('Harga penutupan Harian'!Y50-'Harga penutupan Harian'!Y49)/'Harga penutupan Harian'!Y49,"")</f>
        <v>-1.9656019656019656E-2</v>
      </c>
      <c r="AK4" s="1">
        <f>IFERROR(('Harga penutupan Harian'!Z50-'Harga penutupan Harian'!Z49)/'Harga penutupan Harian'!Z49,"")</f>
        <v>0</v>
      </c>
      <c r="AL4" s="1">
        <f>IFERROR(('Harga penutupan Harian'!AA50-'Harga penutupan Harian'!AA49)/'Harga penutupan Harian'!AA49,"")</f>
        <v>-5.9701492537313433E-3</v>
      </c>
      <c r="AM4" s="1">
        <f>IFERROR(('Harga penutupan Harian'!AB50-'Harga penutupan Harian'!AB49)/'Harga penutupan Harian'!AB49,"")</f>
        <v>-2.8571428571428571E-3</v>
      </c>
      <c r="AN4" s="1">
        <f>IFERROR(('Harga penutupan Harian'!AC50-'Harga penutupan Harian'!AC49)/'Harga penutupan Harian'!AC49,"")</f>
        <v>-1.8050541516245488E-3</v>
      </c>
      <c r="AO4" s="1">
        <f>IFERROR(('Harga penutupan Harian'!AD50-'Harga penutupan Harian'!AD49)/'Harga penutupan Harian'!AD49,"")</f>
        <v>-1.7064846416382253E-2</v>
      </c>
      <c r="AP4" s="1">
        <f>IFERROR(('Harga penutupan Harian'!AE50-'Harga penutupan Harian'!AE49)/'Harga penutupan Harian'!AE49,"")</f>
        <v>-4.7979797979797977E-2</v>
      </c>
      <c r="AQ4" s="1" t="str">
        <f>IFERROR(('Harga penutupan Harian'!AF50-'Harga penutupan Harian'!AF49)/'Harga penutupan Harian'!AF49,"")</f>
        <v/>
      </c>
      <c r="AR4" s="1">
        <f>IFERROR(('Harga penutupan Harian'!AG50-'Harga penutupan Harian'!AG49)/'Harga penutupan Harian'!AG49,"")</f>
        <v>2.1551724137931036E-2</v>
      </c>
      <c r="AS4" s="1">
        <f>IFERROR(('Harga penutupan Harian'!AH50-'Harga penutupan Harian'!AH49)/'Harga penutupan Harian'!AH49,"")</f>
        <v>1.9011406844106463E-2</v>
      </c>
      <c r="AT4" s="1">
        <f>IFERROR(('Harga penutupan Harian'!AI50-'Harga penutupan Harian'!AI49)/'Harga penutupan Harian'!AI49,"")</f>
        <v>-7.874015748031496E-3</v>
      </c>
      <c r="AU4" s="1">
        <f>IFERROR(('Harga penutupan Harian'!AJ50-'Harga penutupan Harian'!AJ49)/'Harga penutupan Harian'!AJ49,"")</f>
        <v>1.7937219730941704E-2</v>
      </c>
      <c r="AV4" s="1">
        <f>IFERROR(('Harga penutupan Harian'!AK50-'Harga penutupan Harian'!AK49)/'Harga penutupan Harian'!AK49,"")</f>
        <v>-1.2500000000000001E-2</v>
      </c>
      <c r="AW4" s="1">
        <f>IFERROR(('Harga penutupan Harian'!AL50-'Harga penutupan Harian'!AL49)/'Harga penutupan Harian'!AL49,"")</f>
        <v>2.1126760563380281E-2</v>
      </c>
      <c r="AX4" s="1" t="str">
        <f>IFERROR(('Harga penutupan Harian'!AM50-'Harga penutupan Harian'!AM49)/'Harga penutupan Harian'!AM49,"")</f>
        <v/>
      </c>
      <c r="AY4" s="1">
        <f>IFERROR(('Harga penutupan Harian'!AN50-'Harga penutupan Harian'!AN49)/'Harga penutupan Harian'!AN49,"")</f>
        <v>8.0645161290322578E-3</v>
      </c>
      <c r="AZ4" s="1">
        <f>IFERROR(('Harga penutupan Harian'!AO50-'Harga penutupan Harian'!AO49)/'Harga penutupan Harian'!AO49,"")</f>
        <v>-4.2194092827004216E-3</v>
      </c>
      <c r="BA4" s="1">
        <f>IFERROR(('Harga penutupan Harian'!AP50-'Harga penutupan Harian'!AP49)/'Harga penutupan Harian'!AP49,"")</f>
        <v>-2.2435897435897436E-2</v>
      </c>
      <c r="BB4" s="1">
        <f>IFERROR(('Harga penutupan Harian'!AQ50-'Harga penutupan Harian'!AQ49)/'Harga penutupan Harian'!AQ49,"")</f>
        <v>-1.0256410256410256E-2</v>
      </c>
      <c r="BC4" s="1">
        <f>IFERROR(('Harga penutupan Harian'!AR50-'Harga penutupan Harian'!AR49)/'Harga penutupan Harian'!AR49,"")</f>
        <v>5.6497175141242938E-3</v>
      </c>
      <c r="BD4" s="1">
        <f>IFERROR(('Harga penutupan Harian'!AS50-'Harga penutupan Harian'!AS49)/'Harga penutupan Harian'!AS49,"")</f>
        <v>7.2916666666666668E-3</v>
      </c>
      <c r="BE4" s="51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U6</f>
        <v>-1.2048192771084338E-2</v>
      </c>
      <c r="D5" s="26">
        <f t="shared" si="0"/>
        <v>7.9760717846460612E-3</v>
      </c>
      <c r="E5" s="27"/>
      <c r="F5" s="27"/>
      <c r="G5" s="26">
        <f t="shared" ref="G5:G15" si="2">$E$4+$F$4*D5</f>
        <v>1.5047864489849308E-2</v>
      </c>
      <c r="H5" s="26">
        <f t="shared" ref="H5:H15" si="3">C5-G5</f>
        <v>-2.7096057260933646E-2</v>
      </c>
      <c r="I5" s="28"/>
      <c r="J5" s="28"/>
      <c r="K5" s="28"/>
      <c r="L5" s="28"/>
      <c r="M5" s="37">
        <v>45364</v>
      </c>
      <c r="N5" s="1">
        <f>IFERROR(('Harga penutupan Harian'!B51-'Harga penutupan Harian'!B50)/'Harga penutupan Harian'!B50,"")</f>
        <v>1.2121212121212121E-2</v>
      </c>
      <c r="O5" s="1">
        <f>IFERROR(('Harga penutupan Harian'!D51-'Harga penutupan Harian'!D50)/'Harga penutupan Harian'!D50,"")</f>
        <v>0</v>
      </c>
      <c r="P5" s="1">
        <f>IFERROR(('Harga penutupan Harian'!E51-'Harga penutupan Harian'!E50)/'Harga penutupan Harian'!E50,"")</f>
        <v>1.0752688172043012E-2</v>
      </c>
      <c r="Q5" s="1">
        <f>IFERROR(('Harga penutupan Harian'!F51-'Harga penutupan Harian'!F50)/'Harga penutupan Harian'!F50,"")</f>
        <v>3.5143769968051117E-2</v>
      </c>
      <c r="R5" s="1">
        <f>IFERROR(('Harga penutupan Harian'!G51-'Harga penutupan Harian'!G50)/'Harga penutupan Harian'!G50,"")</f>
        <v>-2.5179856115107913E-2</v>
      </c>
      <c r="S5" s="1">
        <f>IFERROR(('Harga penutupan Harian'!H51-'Harga penutupan Harian'!H50)/'Harga penutupan Harian'!H50,"")</f>
        <v>0</v>
      </c>
      <c r="T5" s="1">
        <f>IFERROR(('Harga penutupan Harian'!I51-'Harga penutupan Harian'!I50)/'Harga penutupan Harian'!I50,"")</f>
        <v>-1.4778325123152709E-2</v>
      </c>
      <c r="U5" s="1">
        <f>IFERROR(('Harga penutupan Harian'!J51-'Harga penutupan Harian'!J50)/'Harga penutupan Harian'!J50,"")</f>
        <v>2.0491803278688523E-2</v>
      </c>
      <c r="V5" s="1">
        <f>IFERROR(('Harga penutupan Harian'!K51-'Harga penutupan Harian'!K50)/'Harga penutupan Harian'!K50,"")</f>
        <v>7.874015748031496E-3</v>
      </c>
      <c r="W5" s="1">
        <f>IFERROR(('Harga penutupan Harian'!L51-'Harga penutupan Harian'!L50)/'Harga penutupan Harian'!L50,"")</f>
        <v>0</v>
      </c>
      <c r="X5" s="1">
        <f>IFERROR(('Harga penutupan Harian'!M51-'Harga penutupan Harian'!M50)/'Harga penutupan Harian'!M50,"")</f>
        <v>2.1052631578947368E-2</v>
      </c>
      <c r="Y5" s="1">
        <f>IFERROR(('Harga penutupan Harian'!N51-'Harga penutupan Harian'!N50)/'Harga penutupan Harian'!N50,"")</f>
        <v>9.6153846153846159E-2</v>
      </c>
      <c r="Z5" s="1">
        <f>IFERROR(('Harga penutupan Harian'!O51-'Harga penutupan Harian'!O50)/'Harga penutupan Harian'!O50,"")</f>
        <v>5.019305019305019E-2</v>
      </c>
      <c r="AA5" s="1">
        <f>IFERROR(('Harga penutupan Harian'!P51-'Harga penutupan Harian'!P50)/'Harga penutupan Harian'!P50,"")</f>
        <v>-1.948051948051948E-2</v>
      </c>
      <c r="AB5" s="1">
        <f>IFERROR(('Harga penutupan Harian'!Q51-'Harga penutupan Harian'!Q50)/'Harga penutupan Harian'!Q50,"")</f>
        <v>-4.830917874396135E-3</v>
      </c>
      <c r="AC5" s="1">
        <f>IFERROR(('Harga penutupan Harian'!R51-'Harga penutupan Harian'!R50)/'Harga penutupan Harian'!R50,"")</f>
        <v>-1.7241379310344827E-2</v>
      </c>
      <c r="AD5" s="1">
        <f>IFERROR(('Harga penutupan Harian'!S51-'Harga penutupan Harian'!S50)/'Harga penutupan Harian'!S50,"")</f>
        <v>7.407407407407407E-2</v>
      </c>
      <c r="AE5" s="1">
        <f>IFERROR(('Harga penutupan Harian'!T51-'Harga penutupan Harian'!T50)/'Harga penutupan Harian'!T50,"")</f>
        <v>4.0650406504065045E-3</v>
      </c>
      <c r="AF5" s="1">
        <f>IFERROR(('Harga penutupan Harian'!U51-'Harga penutupan Harian'!U50)/'Harga penutupan Harian'!U50,"")</f>
        <v>-5.0000000000000001E-3</v>
      </c>
      <c r="AG5" s="1">
        <f>IFERROR(('Harga penutupan Harian'!V51-'Harga penutupan Harian'!V50)/'Harga penutupan Harian'!V50,"")</f>
        <v>-4.2857142857142858E-2</v>
      </c>
      <c r="AH5" s="1">
        <f>IFERROR(('Harga penutupan Harian'!W51-'Harga penutupan Harian'!W50)/'Harga penutupan Harian'!W50,"")</f>
        <v>5.019305019305019E-2</v>
      </c>
      <c r="AI5" s="1">
        <f>IFERROR(('Harga penutupan Harian'!X51-'Harga penutupan Harian'!X50)/'Harga penutupan Harian'!X50,"")</f>
        <v>-4.6403712296983757E-3</v>
      </c>
      <c r="AJ5" s="1">
        <f>IFERROR(('Harga penutupan Harian'!Y51-'Harga penutupan Harian'!Y50)/'Harga penutupan Harian'!Y50,"")</f>
        <v>7.7694235588972427E-2</v>
      </c>
      <c r="AK5" s="1">
        <f>IFERROR(('Harga penutupan Harian'!Z51-'Harga penutupan Harian'!Z50)/'Harga penutupan Harian'!Z50,"")</f>
        <v>-7.874015748031496E-3</v>
      </c>
      <c r="AL5" s="1">
        <f>IFERROR(('Harga penutupan Harian'!AA51-'Harga penutupan Harian'!AA50)/'Harga penutupan Harian'!AA50,"")</f>
        <v>2.1021021021021023E-2</v>
      </c>
      <c r="AM5" s="1">
        <f>IFERROR(('Harga penutupan Harian'!AB51-'Harga penutupan Harian'!AB50)/'Harga penutupan Harian'!AB50,"")</f>
        <v>-2.2922636103151862E-2</v>
      </c>
      <c r="AN5" s="1">
        <f>IFERROR(('Harga penutupan Harian'!AC51-'Harga penutupan Harian'!AC50)/'Harga penutupan Harian'!AC50,"")</f>
        <v>-2.3508137432188065E-2</v>
      </c>
      <c r="AO5" s="1">
        <f>IFERROR(('Harga penutupan Harian'!AD51-'Harga penutupan Harian'!AD50)/'Harga penutupan Harian'!AD50,"")</f>
        <v>-1.0416666666666666E-2</v>
      </c>
      <c r="AP5" s="1">
        <f>IFERROR(('Harga penutupan Harian'!AE51-'Harga penutupan Harian'!AE50)/'Harga penutupan Harian'!AE50,"")</f>
        <v>1.8567639257294429E-2</v>
      </c>
      <c r="AQ5" s="1">
        <f>IFERROR(('Harga penutupan Harian'!AF51-'Harga penutupan Harian'!AF50)/'Harga penutupan Harian'!AF50,"")</f>
        <v>1.8691588785046728E-2</v>
      </c>
      <c r="AR5" s="1">
        <f>IFERROR(('Harga penutupan Harian'!AG51-'Harga penutupan Harian'!AG50)/'Harga penutupan Harian'!AG50,"")</f>
        <v>1.6877637130801686E-2</v>
      </c>
      <c r="AS5" s="1">
        <f>IFERROR(('Harga penutupan Harian'!AH51-'Harga penutupan Harian'!AH50)/'Harga penutupan Harian'!AH50,"")</f>
        <v>-7.462686567164179E-3</v>
      </c>
      <c r="AT5" s="1">
        <f>IFERROR(('Harga penutupan Harian'!AI51-'Harga penutupan Harian'!AI50)/'Harga penutupan Harian'!AI50,"")</f>
        <v>-7.9365079365079361E-3</v>
      </c>
      <c r="AU5" s="1">
        <f>IFERROR(('Harga penutupan Harian'!AJ51-'Harga penutupan Harian'!AJ50)/'Harga penutupan Harian'!AJ50,"")</f>
        <v>2.643171806167401E-2</v>
      </c>
      <c r="AV5" s="1">
        <f>IFERROR(('Harga penutupan Harian'!AK51-'Harga penutupan Harian'!AK50)/'Harga penutupan Harian'!AK50,"")</f>
        <v>1.2658227848101266E-2</v>
      </c>
      <c r="AW5" s="1">
        <f>IFERROR(('Harga penutupan Harian'!AL51-'Harga penutupan Harian'!AL50)/'Harga penutupan Harian'!AL50,"")</f>
        <v>-3.4482758620689655E-2</v>
      </c>
      <c r="AX5" s="1">
        <f>IFERROR(('Harga penutupan Harian'!AM51-'Harga penutupan Harian'!AM50)/'Harga penutupan Harian'!AM50,"")</f>
        <v>-0.02</v>
      </c>
      <c r="AY5" s="1">
        <f>IFERROR(('Harga penutupan Harian'!AN51-'Harga penutupan Harian'!AN50)/'Harga penutupan Harian'!AN50,"")</f>
        <v>-8.0000000000000002E-3</v>
      </c>
      <c r="AZ5" s="1">
        <f>IFERROR(('Harga penutupan Harian'!AO51-'Harga penutupan Harian'!AO50)/'Harga penutupan Harian'!AO50,"")</f>
        <v>-2.5423728813559324E-2</v>
      </c>
      <c r="BA5" s="1">
        <f>IFERROR(('Harga penutupan Harian'!AP51-'Harga penutupan Harian'!AP50)/'Harga penutupan Harian'!AP50,"")</f>
        <v>1.6393442622950821E-2</v>
      </c>
      <c r="BB5" s="1">
        <f>IFERROR(('Harga penutupan Harian'!AQ51-'Harga penutupan Harian'!AQ50)/'Harga penutupan Harian'!AQ50,"")</f>
        <v>1.0362694300518135E-2</v>
      </c>
      <c r="BC5" s="1">
        <f>IFERROR(('Harga penutupan Harian'!AR51-'Harga penutupan Harian'!AR50)/'Harga penutupan Harian'!AR50,"")</f>
        <v>-1.6853932584269662E-2</v>
      </c>
      <c r="BD5" s="1">
        <f>IFERROR(('Harga penutupan Harian'!AS51-'Harga penutupan Harian'!AS50)/'Harga penutupan Harian'!AS50,"")</f>
        <v>-2.688728024819028E-2</v>
      </c>
      <c r="BE5" s="51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-5.6910569105691054E-2</v>
      </c>
      <c r="D6" s="26">
        <f t="shared" si="0"/>
        <v>-1.3847675568743818E-2</v>
      </c>
      <c r="E6" s="27"/>
      <c r="F6" s="27"/>
      <c r="G6" s="26">
        <f t="shared" si="2"/>
        <v>-2.6718865716642993E-2</v>
      </c>
      <c r="H6" s="26">
        <f t="shared" si="3"/>
        <v>-3.0191703389048061E-2</v>
      </c>
      <c r="I6" s="28"/>
      <c r="J6" s="28"/>
      <c r="K6" s="28"/>
      <c r="L6" s="28"/>
      <c r="M6" s="37">
        <v>45365</v>
      </c>
      <c r="N6" s="1">
        <f>IFERROR(('Harga penutupan Harian'!B52-'Harga penutupan Harian'!B51)/'Harga penutupan Harian'!B51,"")</f>
        <v>5.9880239520958087E-3</v>
      </c>
      <c r="O6" s="1">
        <f>IFERROR(('Harga penutupan Harian'!D52-'Harga penutupan Harian'!D51)/'Harga penutupan Harian'!D51,"")</f>
        <v>0</v>
      </c>
      <c r="P6" s="1">
        <f>IFERROR(('Harga penutupan Harian'!E52-'Harga penutupan Harian'!E51)/'Harga penutupan Harian'!E51,"")</f>
        <v>2.8368794326241134E-2</v>
      </c>
      <c r="Q6" s="1">
        <f>IFERROR(('Harga penutupan Harian'!F52-'Harga penutupan Harian'!F51)/'Harga penutupan Harian'!F51,"")</f>
        <v>1.5432098765432098E-2</v>
      </c>
      <c r="R6" s="1">
        <f>IFERROR(('Harga penutupan Harian'!G52-'Harga penutupan Harian'!G51)/'Harga penutupan Harian'!G51,"")</f>
        <v>1.107011070110701E-2</v>
      </c>
      <c r="S6" s="1">
        <f>IFERROR(('Harga penutupan Harian'!H52-'Harga penutupan Harian'!H51)/'Harga penutupan Harian'!H51,"")</f>
        <v>2.4271844660194174E-2</v>
      </c>
      <c r="T6" s="1">
        <f>IFERROR(('Harga penutupan Harian'!I52-'Harga penutupan Harian'!I51)/'Harga penutupan Harian'!I51,"")</f>
        <v>3.2500000000000001E-2</v>
      </c>
      <c r="U6" s="1">
        <f>IFERROR(('Harga penutupan Harian'!J52-'Harga penutupan Harian'!J51)/'Harga penutupan Harian'!J51,"")</f>
        <v>-1.2048192771084338E-2</v>
      </c>
      <c r="V6" s="1">
        <f>IFERROR(('Harga penutupan Harian'!K52-'Harga penutupan Harian'!K51)/'Harga penutupan Harian'!K51,"")</f>
        <v>-3.90625E-2</v>
      </c>
      <c r="W6" s="1">
        <f>IFERROR(('Harga penutupan Harian'!L52-'Harga penutupan Harian'!L51)/'Harga penutupan Harian'!L51,"")</f>
        <v>3.2608695652173912E-2</v>
      </c>
      <c r="X6" s="1">
        <f>IFERROR(('Harga penutupan Harian'!M52-'Harga penutupan Harian'!M51)/'Harga penutupan Harian'!M51,"")</f>
        <v>1.7182130584192441E-2</v>
      </c>
      <c r="Y6" s="1">
        <f>IFERROR(('Harga penutupan Harian'!N52-'Harga penutupan Harian'!N51)/'Harga penutupan Harian'!N51,"")</f>
        <v>-4.912280701754386E-2</v>
      </c>
      <c r="Z6" s="1">
        <f>IFERROR(('Harga penutupan Harian'!O52-'Harga penutupan Harian'!O51)/'Harga penutupan Harian'!O51,"")</f>
        <v>1.4705882352941176E-2</v>
      </c>
      <c r="AA6" s="1">
        <f>IFERROR(('Harga penutupan Harian'!P52-'Harga penutupan Harian'!P51)/'Harga penutupan Harian'!P51,"")</f>
        <v>-6.6225165562913907E-3</v>
      </c>
      <c r="AB6" s="1">
        <f>IFERROR(('Harga penutupan Harian'!Q52-'Harga penutupan Harian'!Q51)/'Harga penutupan Harian'!Q51,"")</f>
        <v>1.9417475728155338E-2</v>
      </c>
      <c r="AC6" s="1">
        <f>IFERROR(('Harga penutupan Harian'!R52-'Harga penutupan Harian'!R51)/'Harga penutupan Harian'!R51,"")</f>
        <v>-8.771929824561403E-3</v>
      </c>
      <c r="AD6" s="1">
        <f>IFERROR(('Harga penutupan Harian'!S52-'Harga penutupan Harian'!S51)/'Harga penutupan Harian'!S51,"")</f>
        <v>-2.5862068965517241E-2</v>
      </c>
      <c r="AE6" s="1">
        <f>IFERROR(('Harga penutupan Harian'!T52-'Harga penutupan Harian'!T51)/'Harga penutupan Harian'!T51,"")</f>
        <v>-1.2145748987854251E-2</v>
      </c>
      <c r="AF6" s="1">
        <f>IFERROR(('Harga penutupan Harian'!U52-'Harga penutupan Harian'!U51)/'Harga penutupan Harian'!U51,"")</f>
        <v>1.2562814070351759E-3</v>
      </c>
      <c r="AG6" s="1">
        <f>IFERROR(('Harga penutupan Harian'!V52-'Harga penutupan Harian'!V51)/'Harga penutupan Harian'!V51,"")</f>
        <v>4.4776119402985072E-2</v>
      </c>
      <c r="AH6" s="1">
        <f>IFERROR(('Harga penutupan Harian'!W52-'Harga penutupan Harian'!W51)/'Harga penutupan Harian'!W51,"")</f>
        <v>1.4705882352941176E-2</v>
      </c>
      <c r="AI6" s="1">
        <f>IFERROR(('Harga penutupan Harian'!X52-'Harga penutupan Harian'!X51)/'Harga penutupan Harian'!X51,"")</f>
        <v>1.6317016317016316E-2</v>
      </c>
      <c r="AJ6" s="1">
        <f>IFERROR(('Harga penutupan Harian'!Y52-'Harga penutupan Harian'!Y51)/'Harga penutupan Harian'!Y51,"")</f>
        <v>-1.1627906976744186E-2</v>
      </c>
      <c r="AK6" s="1">
        <f>IFERROR(('Harga penutupan Harian'!Z52-'Harga penutupan Harian'!Z51)/'Harga penutupan Harian'!Z51,"")</f>
        <v>1.984126984126984E-2</v>
      </c>
      <c r="AL6" s="1">
        <f>IFERROR(('Harga penutupan Harian'!AA52-'Harga penutupan Harian'!AA51)/'Harga penutupan Harian'!AA51,"")</f>
        <v>1.1764705882352941E-2</v>
      </c>
      <c r="AM6" s="1">
        <f>IFERROR(('Harga penutupan Harian'!AB52-'Harga penutupan Harian'!AB51)/'Harga penutupan Harian'!AB51,"")</f>
        <v>2.0527859237536656E-2</v>
      </c>
      <c r="AN6" s="1">
        <f>IFERROR(('Harga penutupan Harian'!AC52-'Harga penutupan Harian'!AC51)/'Harga penutupan Harian'!AC51,"")</f>
        <v>1.4814814814814815E-2</v>
      </c>
      <c r="AO6" s="1">
        <f>IFERROR(('Harga penutupan Harian'!AD52-'Harga penutupan Harian'!AD51)/'Harga penutupan Harian'!AD51,"")</f>
        <v>7.0175438596491229E-3</v>
      </c>
      <c r="AP6" s="1">
        <f>IFERROR(('Harga penutupan Harian'!AE52-'Harga penutupan Harian'!AE51)/'Harga penutupan Harian'!AE51,"")</f>
        <v>7.8125E-3</v>
      </c>
      <c r="AQ6" s="1">
        <f>IFERROR(('Harga penutupan Harian'!AF52-'Harga penutupan Harian'!AF51)/'Harga penutupan Harian'!AF51,"")</f>
        <v>-2.7522935779816515E-2</v>
      </c>
      <c r="AR6" s="1">
        <f>IFERROR(('Harga penutupan Harian'!AG52-'Harga penutupan Harian'!AG51)/'Harga penutupan Harian'!AG51,"")</f>
        <v>-1.2448132780082987E-2</v>
      </c>
      <c r="AS6" s="1">
        <f>IFERROR(('Harga penutupan Harian'!AH52-'Harga penutupan Harian'!AH51)/'Harga penutupan Harian'!AH51,"")</f>
        <v>9.0225563909774431E-2</v>
      </c>
      <c r="AT6" s="1">
        <f>IFERROR(('Harga penutupan Harian'!AI52-'Harga penutupan Harian'!AI51)/'Harga penutupan Harian'!AI51,"")</f>
        <v>-8.0000000000000002E-3</v>
      </c>
      <c r="AU6" s="1">
        <f>IFERROR(('Harga penutupan Harian'!AJ52-'Harga penutupan Harian'!AJ51)/'Harga penutupan Harian'!AJ51,"")</f>
        <v>2.575107296137339E-2</v>
      </c>
      <c r="AV6" s="1">
        <f>IFERROR(('Harga penutupan Harian'!AK52-'Harga penutupan Harian'!AK51)/'Harga penutupan Harian'!AK51,"")</f>
        <v>-1.2500000000000001E-2</v>
      </c>
      <c r="AW6" s="1">
        <f>IFERROR(('Harga penutupan Harian'!AL52-'Harga penutupan Harian'!AL51)/'Harga penutupan Harian'!AL51,"")</f>
        <v>2.8571428571428571E-2</v>
      </c>
      <c r="AX6" s="1">
        <f>IFERROR(('Harga penutupan Harian'!AM52-'Harga penutupan Harian'!AM51)/'Harga penutupan Harian'!AM51,"")</f>
        <v>0</v>
      </c>
      <c r="AY6" s="1">
        <f>IFERROR(('Harga penutupan Harian'!AN52-'Harga penutupan Harian'!AN51)/'Harga penutupan Harian'!AN51,"")</f>
        <v>-8.0645161290322578E-3</v>
      </c>
      <c r="AZ6" s="1">
        <f>IFERROR(('Harga penutupan Harian'!AO52-'Harga penutupan Harian'!AO51)/'Harga penutupan Harian'!AO51,"")</f>
        <v>8.6956521739130436E-3</v>
      </c>
      <c r="BA6" s="1">
        <f>IFERROR(('Harga penutupan Harian'!AP52-'Harga penutupan Harian'!AP51)/'Harga penutupan Harian'!AP51,"")</f>
        <v>-6.4516129032258064E-3</v>
      </c>
      <c r="BB6" s="1">
        <f>IFERROR(('Harga penutupan Harian'!AQ52-'Harga penutupan Harian'!AQ51)/'Harga penutupan Harian'!AQ51,"")</f>
        <v>1.5384615384615385E-2</v>
      </c>
      <c r="BC6" s="1">
        <f>IFERROR(('Harga penutupan Harian'!AR52-'Harga penutupan Harian'!AR51)/'Harga penutupan Harian'!AR51,"")</f>
        <v>2.8571428571428571E-2</v>
      </c>
      <c r="BD6" s="1">
        <f>IFERROR(('Harga penutupan Harian'!AS52-'Harga penutupan Harian'!AS51)/'Harga penutupan Harian'!AS51,"")</f>
        <v>2.5504782146652496E-2</v>
      </c>
      <c r="BE6" s="51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-7.8952194793787296E-3</v>
      </c>
      <c r="H7" s="26">
        <f t="shared" si="3"/>
        <v>7.8952194793787296E-3</v>
      </c>
      <c r="I7" s="28"/>
      <c r="J7" s="28"/>
      <c r="K7" s="28"/>
      <c r="L7" s="28"/>
      <c r="M7" s="37">
        <v>45366</v>
      </c>
      <c r="N7" s="1">
        <f>IFERROR(('Harga penutupan Harian'!B53-'Harga penutupan Harian'!B52)/'Harga penutupan Harian'!B52,"")</f>
        <v>-5.9523809523809521E-3</v>
      </c>
      <c r="O7" s="1">
        <f>IFERROR(('Harga penutupan Harian'!D53-'Harga penutupan Harian'!D52)/'Harga penutupan Harian'!D52,"")</f>
        <v>0</v>
      </c>
      <c r="P7" s="1">
        <f>IFERROR(('Harga penutupan Harian'!E53-'Harga penutupan Harian'!E52)/'Harga penutupan Harian'!E52,"")</f>
        <v>-6.8965517241379309E-3</v>
      </c>
      <c r="Q7" s="1">
        <f>IFERROR(('Harga penutupan Harian'!F53-'Harga penutupan Harian'!F52)/'Harga penutupan Harian'!F52,"")</f>
        <v>-1.82370820668693E-2</v>
      </c>
      <c r="R7" s="1">
        <f>IFERROR(('Harga penutupan Harian'!G53-'Harga penutupan Harian'!G52)/'Harga penutupan Harian'!G52,"")</f>
        <v>-1.4598540145985401E-2</v>
      </c>
      <c r="S7" s="1">
        <f>IFERROR(('Harga penutupan Harian'!H53-'Harga penutupan Harian'!H52)/'Harga penutupan Harian'!H52,"")</f>
        <v>-1.8957345971563982E-2</v>
      </c>
      <c r="T7" s="1">
        <f>IFERROR(('Harga penutupan Harian'!I53-'Harga penutupan Harian'!I52)/'Harga penutupan Harian'!I52,"")</f>
        <v>-1.6949152542372881E-2</v>
      </c>
      <c r="U7" s="1">
        <f>IFERROR(('Harga penutupan Harian'!J53-'Harga penutupan Harian'!J52)/'Harga penutupan Harian'!J52,"")</f>
        <v>-5.6910569105691054E-2</v>
      </c>
      <c r="V7" s="1">
        <f>IFERROR(('Harga penutupan Harian'!K53-'Harga penutupan Harian'!K52)/'Harga penutupan Harian'!K52,"")</f>
        <v>-2.8455284552845527E-2</v>
      </c>
      <c r="W7" s="1">
        <f>IFERROR(('Harga penutupan Harian'!L53-'Harga penutupan Harian'!L52)/'Harga penutupan Harian'!L52,"")</f>
        <v>-2.1052631578947368E-2</v>
      </c>
      <c r="X7" s="1">
        <f>IFERROR(('Harga penutupan Harian'!M53-'Harga penutupan Harian'!M52)/'Harga penutupan Harian'!M52,"")</f>
        <v>0</v>
      </c>
      <c r="Y7" s="1">
        <f>IFERROR(('Harga penutupan Harian'!N53-'Harga penutupan Harian'!N52)/'Harga penutupan Harian'!N52,"")</f>
        <v>-1.4760147601476014E-2</v>
      </c>
      <c r="Z7" s="1">
        <f>IFERROR(('Harga penutupan Harian'!O53-'Harga penutupan Harian'!O52)/'Harga penutupan Harian'!O52,"")</f>
        <v>2.1739130434782608E-2</v>
      </c>
      <c r="AA7" s="1">
        <f>IFERROR(('Harga penutupan Harian'!P53-'Harga penutupan Harian'!P52)/'Harga penutupan Harian'!P52,"")</f>
        <v>-0.02</v>
      </c>
      <c r="AB7" s="1">
        <f>IFERROR(('Harga penutupan Harian'!Q53-'Harga penutupan Harian'!Q52)/'Harga penutupan Harian'!Q52,"")</f>
        <v>-4.7619047619047623E-3</v>
      </c>
      <c r="AC7" s="1">
        <f>IFERROR(('Harga penutupan Harian'!R53-'Harga penutupan Harian'!R52)/'Harga penutupan Harian'!R52,"")</f>
        <v>-8.4070796460176997E-2</v>
      </c>
      <c r="AD7" s="1">
        <f>IFERROR(('Harga penutupan Harian'!S53-'Harga penutupan Harian'!S52)/'Harga penutupan Harian'!S52,"")</f>
        <v>-8.8495575221238937E-3</v>
      </c>
      <c r="AE7" s="1">
        <f>IFERROR(('Harga penutupan Harian'!T53-'Harga penutupan Harian'!T52)/'Harga penutupan Harian'!T52,"")</f>
        <v>-1.6393442622950821E-2</v>
      </c>
      <c r="AF7" s="1">
        <f>IFERROR(('Harga penutupan Harian'!U53-'Harga penutupan Harian'!U52)/'Harga penutupan Harian'!U52,"")</f>
        <v>-2.1329987452948559E-2</v>
      </c>
      <c r="AG7" s="1">
        <f>IFERROR(('Harga penutupan Harian'!V53-'Harga penutupan Harian'!V52)/'Harga penutupan Harian'!V52,"")</f>
        <v>1.4285714285714285E-2</v>
      </c>
      <c r="AH7" s="1">
        <f>IFERROR(('Harga penutupan Harian'!W53-'Harga penutupan Harian'!W52)/'Harga penutupan Harian'!W52,"")</f>
        <v>2.1739130434782608E-2</v>
      </c>
      <c r="AI7" s="1">
        <f>IFERROR(('Harga penutupan Harian'!X53-'Harga penutupan Harian'!X52)/'Harga penutupan Harian'!X52,"")</f>
        <v>-1.6055045871559634E-2</v>
      </c>
      <c r="AJ7" s="1">
        <f>IFERROR(('Harga penutupan Harian'!Y53-'Harga penutupan Harian'!Y52)/'Harga penutupan Harian'!Y52,"")</f>
        <v>-9.4117647058823521E-3</v>
      </c>
      <c r="AK7" s="1">
        <f>IFERROR(('Harga penutupan Harian'!Z53-'Harga penutupan Harian'!Z52)/'Harga penutupan Harian'!Z52,"")</f>
        <v>0</v>
      </c>
      <c r="AL7" s="1">
        <f>IFERROR(('Harga penutupan Harian'!AA53-'Harga penutupan Harian'!AA52)/'Harga penutupan Harian'!AA52,"")</f>
        <v>-5.8139534883720929E-3</v>
      </c>
      <c r="AM7" s="1">
        <f>IFERROR(('Harga penutupan Harian'!AB53-'Harga penutupan Harian'!AB52)/'Harga penutupan Harian'!AB52,"")</f>
        <v>-8.6206896551724137E-3</v>
      </c>
      <c r="AN7" s="1">
        <f>IFERROR(('Harga penutupan Harian'!AC53-'Harga penutupan Harian'!AC52)/'Harga penutupan Harian'!AC52,"")</f>
        <v>-1.0948905109489052E-2</v>
      </c>
      <c r="AO7" s="1">
        <f>IFERROR(('Harga penutupan Harian'!AD53-'Harga penutupan Harian'!AD52)/'Harga penutupan Harian'!AD52,"")</f>
        <v>-3.4843205574912892E-3</v>
      </c>
      <c r="AP7" s="1">
        <f>IFERROR(('Harga penutupan Harian'!AE53-'Harga penutupan Harian'!AE52)/'Harga penutupan Harian'!AE52,"")</f>
        <v>-2.5839793281653748E-3</v>
      </c>
      <c r="AQ7" s="1">
        <f>IFERROR(('Harga penutupan Harian'!AF53-'Harga penutupan Harian'!AF52)/'Harga penutupan Harian'!AF52,"")</f>
        <v>-3.7735849056603772E-2</v>
      </c>
      <c r="AR7" s="1">
        <f>IFERROR(('Harga penutupan Harian'!AG53-'Harga penutupan Harian'!AG52)/'Harga penutupan Harian'!AG52,"")</f>
        <v>-3.7815126050420166E-2</v>
      </c>
      <c r="AS7" s="1">
        <f>IFERROR(('Harga penutupan Harian'!AH53-'Harga penutupan Harian'!AH52)/'Harga penutupan Harian'!AH52,"")</f>
        <v>-1.7241379310344827E-2</v>
      </c>
      <c r="AT7" s="1">
        <f>IFERROR(('Harga penutupan Harian'!AI53-'Harga penutupan Harian'!AI52)/'Harga penutupan Harian'!AI52,"")</f>
        <v>-1.6129032258064516E-2</v>
      </c>
      <c r="AU7" s="1">
        <f>IFERROR(('Harga penutupan Harian'!AJ53-'Harga penutupan Harian'!AJ52)/'Harga penutupan Harian'!AJ52,"")</f>
        <v>3.3472803347280332E-2</v>
      </c>
      <c r="AV7" s="1">
        <f>IFERROR(('Harga penutupan Harian'!AK53-'Harga penutupan Harian'!AK52)/'Harga penutupan Harian'!AK52,"")</f>
        <v>-4.2194092827004216E-3</v>
      </c>
      <c r="AW7" s="1">
        <f>IFERROR(('Harga penutupan Harian'!AL53-'Harga penutupan Harian'!AL52)/'Harga penutupan Harian'!AL52,"")</f>
        <v>-1.3888888888888888E-2</v>
      </c>
      <c r="AX7" s="1">
        <f>IFERROR(('Harga penutupan Harian'!AM53-'Harga penutupan Harian'!AM52)/'Harga penutupan Harian'!AM52,"")</f>
        <v>-4.7619047619047616E-2</v>
      </c>
      <c r="AY7" s="1">
        <f>IFERROR(('Harga penutupan Harian'!AN53-'Harga penutupan Harian'!AN52)/'Harga penutupan Harian'!AN52,"")</f>
        <v>-1.6260162601626018E-2</v>
      </c>
      <c r="AZ7" s="1">
        <f>IFERROR(('Harga penutupan Harian'!AO53-'Harga penutupan Harian'!AO52)/'Harga penutupan Harian'!AO52,"")</f>
        <v>8.6206896551724137E-3</v>
      </c>
      <c r="BA7" s="1">
        <f>IFERROR(('Harga penutupan Harian'!AP53-'Harga penutupan Harian'!AP52)/'Harga penutupan Harian'!AP52,"")</f>
        <v>6.4935064935064939E-3</v>
      </c>
      <c r="BB7" s="1">
        <f>IFERROR(('Harga penutupan Harian'!AQ53-'Harga penutupan Harian'!AQ52)/'Harga penutupan Harian'!AQ52,"")</f>
        <v>2.5252525252525255E-3</v>
      </c>
      <c r="BC7" s="1">
        <f>IFERROR(('Harga penutupan Harian'!AR53-'Harga penutupan Harian'!AR52)/'Harga penutupan Harian'!AR52,"")</f>
        <v>-3.888888888888889E-2</v>
      </c>
      <c r="BD7" s="1">
        <f>IFERROR(('Harga penutupan Harian'!AS53-'Harga penutupan Harian'!AS52)/'Harga penutupan Harian'!AS52,"")</f>
        <v>2.0725388601036268E-3</v>
      </c>
      <c r="BE7" s="51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8.6206896551724137E-3</v>
      </c>
      <c r="D8" s="26">
        <f t="shared" si="0"/>
        <v>4.0281973816717019E-3</v>
      </c>
      <c r="E8" s="27"/>
      <c r="F8" s="27"/>
      <c r="G8" s="26">
        <f t="shared" si="2"/>
        <v>7.4923424061254683E-3</v>
      </c>
      <c r="H8" s="26">
        <f t="shared" si="3"/>
        <v>1.1283472490469454E-3</v>
      </c>
      <c r="I8" s="28"/>
      <c r="J8" s="28"/>
      <c r="K8" s="28"/>
      <c r="L8" s="28"/>
      <c r="M8" s="37">
        <v>45369</v>
      </c>
      <c r="N8" s="1">
        <f>IFERROR(('Harga penutupan Harian'!B54-'Harga penutupan Harian'!B53)/'Harga penutupan Harian'!B53,"")</f>
        <v>-1.1976047904191617E-2</v>
      </c>
      <c r="O8" s="1">
        <f>IFERROR(('Harga penutupan Harian'!D54-'Harga penutupan Harian'!D53)/'Harga penutupan Harian'!D53,"")</f>
        <v>2.8571428571428571E-3</v>
      </c>
      <c r="P8" s="1">
        <f>IFERROR(('Harga penutupan Harian'!E54-'Harga penutupan Harian'!E53)/'Harga penutupan Harian'!E53,"")</f>
        <v>-3.472222222222222E-3</v>
      </c>
      <c r="Q8" s="1">
        <f>IFERROR(('Harga penutupan Harian'!F54-'Harga penutupan Harian'!F53)/'Harga penutupan Harian'!F53,"")</f>
        <v>2.4767801857585141E-2</v>
      </c>
      <c r="R8" s="1">
        <f>IFERROR(('Harga penutupan Harian'!G54-'Harga penutupan Harian'!G53)/'Harga penutupan Harian'!G53,"")</f>
        <v>7.4074074074074077E-3</v>
      </c>
      <c r="S8" s="1">
        <f>IFERROR(('Harga penutupan Harian'!H54-'Harga penutupan Harian'!H53)/'Harga penutupan Harian'!H53,"")</f>
        <v>-4.830917874396135E-3</v>
      </c>
      <c r="T8" s="1">
        <f>IFERROR(('Harga penutupan Harian'!I54-'Harga penutupan Harian'!I53)/'Harga penutupan Harian'!I53,"")</f>
        <v>0</v>
      </c>
      <c r="U8" s="1">
        <f>IFERROR(('Harga penutupan Harian'!J54-'Harga penutupan Harian'!J53)/'Harga penutupan Harian'!J53,"")</f>
        <v>0</v>
      </c>
      <c r="V8" s="1">
        <f>IFERROR(('Harga penutupan Harian'!K54-'Harga penutupan Harian'!K53)/'Harga penutupan Harian'!K53,"")</f>
        <v>4.1841004184100415E-3</v>
      </c>
      <c r="W8" s="1">
        <f>IFERROR(('Harga penutupan Harian'!L54-'Harga penutupan Harian'!L53)/'Harga penutupan Harian'!L53,"")</f>
        <v>-2.1505376344086023E-2</v>
      </c>
      <c r="X8" s="1">
        <f>IFERROR(('Harga penutupan Harian'!M54-'Harga penutupan Harian'!M53)/'Harga penutupan Harian'!M53,"")</f>
        <v>-3.0405405405405407E-2</v>
      </c>
      <c r="Y8" s="1">
        <f>IFERROR(('Harga penutupan Harian'!N54-'Harga penutupan Harian'!N53)/'Harga penutupan Harian'!N53,"")</f>
        <v>-1.1235955056179775E-2</v>
      </c>
      <c r="Z8" s="1">
        <f>IFERROR(('Harga penutupan Harian'!O54-'Harga penutupan Harian'!O53)/'Harga penutupan Harian'!O53,"")</f>
        <v>2.1276595744680851E-2</v>
      </c>
      <c r="AA8" s="1">
        <f>IFERROR(('Harga penutupan Harian'!P54-'Harga penutupan Harian'!P53)/'Harga penutupan Harian'!P53,"")</f>
        <v>-2.0408163265306121E-2</v>
      </c>
      <c r="AB8" s="1">
        <f>IFERROR(('Harga penutupan Harian'!Q54-'Harga penutupan Harian'!Q53)/'Harga penutupan Harian'!Q53,"")</f>
        <v>-1.4354066985645933E-2</v>
      </c>
      <c r="AC8" s="1">
        <f>IFERROR(('Harga penutupan Harian'!R54-'Harga penutupan Harian'!R53)/'Harga penutupan Harian'!R53,"")</f>
        <v>8.2125603864734303E-2</v>
      </c>
      <c r="AD8" s="1">
        <f>IFERROR(('Harga penutupan Harian'!S54-'Harga penutupan Harian'!S53)/'Harga penutupan Harian'!S53,"")</f>
        <v>1.7857142857142856E-2</v>
      </c>
      <c r="AE8" s="1">
        <f>IFERROR(('Harga penutupan Harian'!T54-'Harga penutupan Harian'!T53)/'Harga penutupan Harian'!T53,"")</f>
        <v>4.1666666666666666E-3</v>
      </c>
      <c r="AF8" s="1">
        <f>IFERROR(('Harga penutupan Harian'!U54-'Harga penutupan Harian'!U53)/'Harga penutupan Harian'!U53,"")</f>
        <v>1.282051282051282E-2</v>
      </c>
      <c r="AG8" s="1">
        <f>IFERROR(('Harga penutupan Harian'!V54-'Harga penutupan Harian'!V53)/'Harga penutupan Harian'!V53,"")</f>
        <v>2.8169014084507043E-2</v>
      </c>
      <c r="AH8" s="1">
        <f>IFERROR(('Harga penutupan Harian'!W54-'Harga penutupan Harian'!W53)/'Harga penutupan Harian'!W53,"")</f>
        <v>2.1276595744680851E-2</v>
      </c>
      <c r="AI8" s="1">
        <f>IFERROR(('Harga penutupan Harian'!X54-'Harga penutupan Harian'!X53)/'Harga penutupan Harian'!X53,"")</f>
        <v>1.1655011655011656E-2</v>
      </c>
      <c r="AJ8" s="1">
        <f>IFERROR(('Harga penutupan Harian'!Y54-'Harga penutupan Harian'!Y53)/'Harga penutupan Harian'!Y53,"")</f>
        <v>2.3752969121140144E-3</v>
      </c>
      <c r="AK8" s="1">
        <f>IFERROR(('Harga penutupan Harian'!Z54-'Harga penutupan Harian'!Z53)/'Harga penutupan Harian'!Z53,"")</f>
        <v>3.8910505836575876E-3</v>
      </c>
      <c r="AL8" s="1">
        <f>IFERROR(('Harga penutupan Harian'!AA54-'Harga penutupan Harian'!AA53)/'Harga penutupan Harian'!AA53,"")</f>
        <v>7.0175438596491224E-2</v>
      </c>
      <c r="AM8" s="1">
        <f>IFERROR(('Harga penutupan Harian'!AB54-'Harga penutupan Harian'!AB53)/'Harga penutupan Harian'!AB53,"")</f>
        <v>0</v>
      </c>
      <c r="AN8" s="1">
        <f>IFERROR(('Harga penutupan Harian'!AC54-'Harga penutupan Harian'!AC53)/'Harga penutupan Harian'!AC53,"")</f>
        <v>1.014760147601476E-2</v>
      </c>
      <c r="AO8" s="1">
        <f>IFERROR(('Harga penutupan Harian'!AD54-'Harga penutupan Harian'!AD53)/'Harga penutupan Harian'!AD53,"")</f>
        <v>-1.048951048951049E-2</v>
      </c>
      <c r="AP8" s="1">
        <f>IFERROR(('Harga penutupan Harian'!AE54-'Harga penutupan Harian'!AE53)/'Harga penutupan Harian'!AE53,"")</f>
        <v>-1.2953367875647668E-2</v>
      </c>
      <c r="AQ8" s="1">
        <f>IFERROR(('Harga penutupan Harian'!AF54-'Harga penutupan Harian'!AF53)/'Harga penutupan Harian'!AF53,"")</f>
        <v>0</v>
      </c>
      <c r="AR8" s="1">
        <f>IFERROR(('Harga penutupan Harian'!AG54-'Harga penutupan Harian'!AG53)/'Harga penutupan Harian'!AG53,"")</f>
        <v>-4.3668122270742356E-3</v>
      </c>
      <c r="AS8" s="1">
        <f>IFERROR(('Harga penutupan Harian'!AH54-'Harga penutupan Harian'!AH53)/'Harga penutupan Harian'!AH53,"")</f>
        <v>4.2105263157894736E-2</v>
      </c>
      <c r="AT8" s="1">
        <f>IFERROR(('Harga penutupan Harian'!AI54-'Harga penutupan Harian'!AI53)/'Harga penutupan Harian'!AI53,"")</f>
        <v>1.6393442622950821E-2</v>
      </c>
      <c r="AU8" s="1">
        <f>IFERROR(('Harga penutupan Harian'!AJ54-'Harga penutupan Harian'!AJ53)/'Harga penutupan Harian'!AJ53,"")</f>
        <v>4.048582995951417E-3</v>
      </c>
      <c r="AV8" s="1">
        <f>IFERROR(('Harga penutupan Harian'!AK54-'Harga penutupan Harian'!AK53)/'Harga penutupan Harian'!AK53,"")</f>
        <v>0</v>
      </c>
      <c r="AW8" s="1">
        <f>IFERROR(('Harga penutupan Harian'!AL54-'Harga penutupan Harian'!AL53)/'Harga penutupan Harian'!AL53,"")</f>
        <v>3.5211267605633804E-3</v>
      </c>
      <c r="AX8" s="1">
        <f>IFERROR(('Harga penutupan Harian'!AM54-'Harga penutupan Harian'!AM53)/'Harga penutupan Harian'!AM53,"")</f>
        <v>-7.1428571428571426E-3</v>
      </c>
      <c r="AY8" s="1">
        <f>IFERROR(('Harga penutupan Harian'!AN54-'Harga penutupan Harian'!AN53)/'Harga penutupan Harian'!AN53,"")</f>
        <v>-8.2644628099173556E-3</v>
      </c>
      <c r="AZ8" s="1">
        <f>IFERROR(('Harga penutupan Harian'!AO54-'Harga penutupan Harian'!AO53)/'Harga penutupan Harian'!AO53,"")</f>
        <v>-2.564102564102564E-2</v>
      </c>
      <c r="BA8" s="1">
        <f>IFERROR(('Harga penutupan Harian'!AP54-'Harga penutupan Harian'!AP53)/'Harga penutupan Harian'!AP53,"")</f>
        <v>-1.2903225806451613E-2</v>
      </c>
      <c r="BB8" s="1">
        <f>IFERROR(('Harga penutupan Harian'!AQ54-'Harga penutupan Harian'!AQ53)/'Harga penutupan Harian'!AQ53,"")</f>
        <v>-1.2594458438287154E-2</v>
      </c>
      <c r="BC8" s="1">
        <f>IFERROR(('Harga penutupan Harian'!AR54-'Harga penutupan Harian'!AR53)/'Harga penutupan Harian'!AR53,"")</f>
        <v>0</v>
      </c>
      <c r="BD8" s="1">
        <f>IFERROR(('Harga penutupan Harian'!AS54-'Harga penutupan Harian'!AS53)/'Harga penutupan Harian'!AS53,"")</f>
        <v>4.1365046535677356E-3</v>
      </c>
      <c r="BE8" s="51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4.2735042735042739E-3</v>
      </c>
      <c r="D9" s="26">
        <f t="shared" si="0"/>
        <v>-5.0150451354062184E-3</v>
      </c>
      <c r="E9" s="27"/>
      <c r="F9" s="27"/>
      <c r="G9" s="26">
        <f t="shared" si="2"/>
        <v>-9.8147984934874831E-3</v>
      </c>
      <c r="H9" s="26">
        <f t="shared" si="3"/>
        <v>1.4088302766991757E-2</v>
      </c>
      <c r="I9" s="28"/>
      <c r="J9" s="28"/>
      <c r="K9" s="28"/>
      <c r="L9" s="28"/>
      <c r="M9" s="37">
        <v>45370</v>
      </c>
      <c r="N9" s="1">
        <f>IFERROR(('Harga penutupan Harian'!B55-'Harga penutupan Harian'!B54)/'Harga penutupan Harian'!B54,"")</f>
        <v>2.4242424242424242E-2</v>
      </c>
      <c r="O9" s="1">
        <f>IFERROR(('Harga penutupan Harian'!D55-'Harga penutupan Harian'!D54)/'Harga penutupan Harian'!D54,"")</f>
        <v>1.7094017094017096E-2</v>
      </c>
      <c r="P9" s="1">
        <f>IFERROR(('Harga penutupan Harian'!E55-'Harga penutupan Harian'!E54)/'Harga penutupan Harian'!E54,"")</f>
        <v>6.9686411149825784E-3</v>
      </c>
      <c r="Q9" s="1">
        <f>IFERROR(('Harga penutupan Harian'!F55-'Harga penutupan Harian'!F54)/'Harga penutupan Harian'!F54,"")</f>
        <v>3.0211480362537764E-3</v>
      </c>
      <c r="R9" s="1">
        <f>IFERROR(('Harga penutupan Harian'!G55-'Harga penutupan Harian'!G54)/'Harga penutupan Harian'!G54,"")</f>
        <v>-1.8382352941176471E-2</v>
      </c>
      <c r="S9" s="1">
        <f>IFERROR(('Harga penutupan Harian'!H55-'Harga penutupan Harian'!H54)/'Harga penutupan Harian'!H54,"")</f>
        <v>1.4563106796116505E-2</v>
      </c>
      <c r="T9" s="1">
        <f>IFERROR(('Harga penutupan Harian'!I55-'Harga penutupan Harian'!I54)/'Harga penutupan Harian'!I54,"")</f>
        <v>2.4630541871921183E-3</v>
      </c>
      <c r="U9" s="1">
        <f>IFERROR(('Harga penutupan Harian'!J55-'Harga penutupan Harian'!J54)/'Harga penutupan Harian'!J54,"")</f>
        <v>8.6206896551724137E-3</v>
      </c>
      <c r="V9" s="1">
        <f>IFERROR(('Harga penutupan Harian'!K55-'Harga penutupan Harian'!K54)/'Harga penutupan Harian'!K54,"")</f>
        <v>0</v>
      </c>
      <c r="W9" s="1">
        <f>IFERROR(('Harga penutupan Harian'!L55-'Harga penutupan Harian'!L54)/'Harga penutupan Harian'!L54,"")</f>
        <v>-1.4652014652014652E-2</v>
      </c>
      <c r="X9" s="1">
        <f>IFERROR(('Harga penutupan Harian'!M55-'Harga penutupan Harian'!M54)/'Harga penutupan Harian'!M54,"")</f>
        <v>1.3937282229965157E-2</v>
      </c>
      <c r="Y9" s="1">
        <f>IFERROR(('Harga penutupan Harian'!N55-'Harga penutupan Harian'!N54)/'Harga penutupan Harian'!N54,"")</f>
        <v>7.575757575757576E-3</v>
      </c>
      <c r="Z9" s="1">
        <f>IFERROR(('Harga penutupan Harian'!O55-'Harga penutupan Harian'!O54)/'Harga penutupan Harian'!O54,"")</f>
        <v>-3.125E-2</v>
      </c>
      <c r="AA9" s="1">
        <f>IFERROR(('Harga penutupan Harian'!P55-'Harga penutupan Harian'!P54)/'Harga penutupan Harian'!P54,"")</f>
        <v>-1.3888888888888888E-2</v>
      </c>
      <c r="AB9" s="1">
        <f>IFERROR(('Harga penutupan Harian'!Q55-'Harga penutupan Harian'!Q54)/'Harga penutupan Harian'!Q54,"")</f>
        <v>3.3980582524271843E-2</v>
      </c>
      <c r="AC9" s="1">
        <f>IFERROR(('Harga penutupan Harian'!R55-'Harga penutupan Harian'!R54)/'Harga penutupan Harian'!R54,"")</f>
        <v>-2.6785714285714284E-2</v>
      </c>
      <c r="AD9" s="1">
        <f>IFERROR(('Harga penutupan Harian'!S55-'Harga penutupan Harian'!S54)/'Harga penutupan Harian'!S54,"")</f>
        <v>5.2631578947368418E-2</v>
      </c>
      <c r="AE9" s="1">
        <f>IFERROR(('Harga penutupan Harian'!T55-'Harga penutupan Harian'!T54)/'Harga penutupan Harian'!T54,"")</f>
        <v>2.4896265560165973E-2</v>
      </c>
      <c r="AF9" s="1">
        <f>IFERROR(('Harga penutupan Harian'!U55-'Harga penutupan Harian'!U54)/'Harga penutupan Harian'!U54,"")</f>
        <v>-7.5949367088607592E-3</v>
      </c>
      <c r="AG9" s="1">
        <f>IFERROR(('Harga penutupan Harian'!V55-'Harga penutupan Harian'!V54)/'Harga penutupan Harian'!V54,"")</f>
        <v>-1.3698630136986301E-2</v>
      </c>
      <c r="AH9" s="1">
        <f>IFERROR(('Harga penutupan Harian'!W55-'Harga penutupan Harian'!W54)/'Harga penutupan Harian'!W54,"")</f>
        <v>-3.125E-2</v>
      </c>
      <c r="AI9" s="1">
        <f>IFERROR(('Harga penutupan Harian'!X55-'Harga penutupan Harian'!X54)/'Harga penutupan Harian'!X54,"")</f>
        <v>1.3824884792626729E-2</v>
      </c>
      <c r="AJ9" s="1">
        <f>IFERROR(('Harga penutupan Harian'!Y55-'Harga penutupan Harian'!Y54)/'Harga penutupan Harian'!Y54,"")</f>
        <v>-9.4786729857819912E-3</v>
      </c>
      <c r="AK9" s="1">
        <f>IFERROR(('Harga penutupan Harian'!Z55-'Harga penutupan Harian'!Z54)/'Harga penutupan Harian'!Z54,"")</f>
        <v>-3.875968992248062E-3</v>
      </c>
      <c r="AL9" s="1">
        <f>IFERROR(('Harga penutupan Harian'!AA55-'Harga penutupan Harian'!AA54)/'Harga penutupan Harian'!AA54,"")</f>
        <v>0</v>
      </c>
      <c r="AM9" s="1">
        <f>IFERROR(('Harga penutupan Harian'!AB55-'Harga penutupan Harian'!AB54)/'Harga penutupan Harian'!AB54,"")</f>
        <v>-8.6956521739130436E-3</v>
      </c>
      <c r="AN9" s="1">
        <f>IFERROR(('Harga penutupan Harian'!AC55-'Harga penutupan Harian'!AC54)/'Harga penutupan Harian'!AC54,"")</f>
        <v>-5.4794520547945206E-3</v>
      </c>
      <c r="AO9" s="1">
        <f>IFERROR(('Harga penutupan Harian'!AD55-'Harga penutupan Harian'!AD54)/'Harga penutupan Harian'!AD54,"")</f>
        <v>0</v>
      </c>
      <c r="AP9" s="1">
        <f>IFERROR(('Harga penutupan Harian'!AE55-'Harga penutupan Harian'!AE54)/'Harga penutupan Harian'!AE54,"")</f>
        <v>-4.1994750656167978E-2</v>
      </c>
      <c r="AQ9" s="1">
        <f>IFERROR(('Harga penutupan Harian'!AF55-'Harga penutupan Harian'!AF54)/'Harga penutupan Harian'!AF54,"")</f>
        <v>-3.5294117647058823E-2</v>
      </c>
      <c r="AR9" s="1">
        <f>IFERROR(('Harga penutupan Harian'!AG55-'Harga penutupan Harian'!AG54)/'Harga penutupan Harian'!AG54,"")</f>
        <v>-1.3157894736842105E-2</v>
      </c>
      <c r="AS9" s="1">
        <f>IFERROR(('Harga penutupan Harian'!AH55-'Harga penutupan Harian'!AH54)/'Harga penutupan Harian'!AH54,"")</f>
        <v>-3.3670033670033669E-2</v>
      </c>
      <c r="AT9" s="1">
        <f>IFERROR(('Harga penutupan Harian'!AI55-'Harga penutupan Harian'!AI54)/'Harga penutupan Harian'!AI54,"")</f>
        <v>-8.0645161290322578E-3</v>
      </c>
      <c r="AU9" s="1">
        <f>IFERROR(('Harga penutupan Harian'!AJ55-'Harga penutupan Harian'!AJ54)/'Harga penutupan Harian'!AJ54,"")</f>
        <v>3.2258064516129031E-2</v>
      </c>
      <c r="AV9" s="1">
        <f>IFERROR(('Harga penutupan Harian'!AK55-'Harga penutupan Harian'!AK54)/'Harga penutupan Harian'!AK54,"")</f>
        <v>0</v>
      </c>
      <c r="AW9" s="1">
        <f>IFERROR(('Harga penutupan Harian'!AL55-'Harga penutupan Harian'!AL54)/'Harga penutupan Harian'!AL54,"")</f>
        <v>2.8070175438596492E-2</v>
      </c>
      <c r="AX9" s="1">
        <f>IFERROR(('Harga penutupan Harian'!AM55-'Harga penutupan Harian'!AM54)/'Harga penutupan Harian'!AM54,"")</f>
        <v>0</v>
      </c>
      <c r="AY9" s="1">
        <f>IFERROR(('Harga penutupan Harian'!AN55-'Harga penutupan Harian'!AN54)/'Harga penutupan Harian'!AN54,"")</f>
        <v>8.3333333333333332E-3</v>
      </c>
      <c r="AZ9" s="1">
        <f>IFERROR(('Harga penutupan Harian'!AO55-'Harga penutupan Harian'!AO54)/'Harga penutupan Harian'!AO54,"")</f>
        <v>-8.771929824561403E-3</v>
      </c>
      <c r="BA9" s="1">
        <f>IFERROR(('Harga penutupan Harian'!AP55-'Harga penutupan Harian'!AP54)/'Harga penutupan Harian'!AP54,"")</f>
        <v>-5.2287581699346407E-2</v>
      </c>
      <c r="BB9" s="1">
        <f>IFERROR(('Harga penutupan Harian'!AQ55-'Harga penutupan Harian'!AQ54)/'Harga penutupan Harian'!AQ54,"")</f>
        <v>5.1020408163265302E-3</v>
      </c>
      <c r="BC9" s="1">
        <f>IFERROR(('Harga penutupan Harian'!AR55-'Harga penutupan Harian'!AR54)/'Harga penutupan Harian'!AR54,"")</f>
        <v>-1.1560693641618497E-2</v>
      </c>
      <c r="BD9" s="1">
        <f>IFERROR(('Harga penutupan Harian'!AS55-'Harga penutupan Harian'!AS54)/'Harga penutupan Harian'!AS54,"")</f>
        <v>4.1194644696189494E-3</v>
      </c>
      <c r="BE9" s="51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-1.276595744680851E-2</v>
      </c>
      <c r="D10" s="26">
        <f t="shared" si="0"/>
        <v>2.0161290322580645E-3</v>
      </c>
      <c r="E10" s="27"/>
      <c r="F10" s="27"/>
      <c r="G10" s="26">
        <f t="shared" si="2"/>
        <v>3.6416052001740744E-3</v>
      </c>
      <c r="H10" s="26">
        <f t="shared" si="3"/>
        <v>-1.6407562646982586E-2</v>
      </c>
      <c r="I10" s="28"/>
      <c r="J10" s="28"/>
      <c r="K10" s="28"/>
      <c r="L10" s="28"/>
      <c r="M10" s="39">
        <v>45371</v>
      </c>
      <c r="N10" s="1">
        <f>IFERROR(('Harga penutupan Harian'!B56-'Harga penutupan Harian'!B55)/'Harga penutupan Harian'!B55,"")</f>
        <v>0.10059171597633136</v>
      </c>
      <c r="O10" s="1">
        <f>IFERROR(('Harga penutupan Harian'!D56-'Harga penutupan Harian'!D55)/'Harga penutupan Harian'!D55,"")</f>
        <v>5.6022408963585435E-3</v>
      </c>
      <c r="P10" s="1">
        <f>IFERROR(('Harga penutupan Harian'!E56-'Harga penutupan Harian'!E55)/'Harga penutupan Harian'!E55,"")</f>
        <v>3.4602076124567475E-3</v>
      </c>
      <c r="Q10" s="1">
        <f>IFERROR(('Harga penutupan Harian'!F56-'Harga penutupan Harian'!F55)/'Harga penutupan Harian'!F55,"")</f>
        <v>0</v>
      </c>
      <c r="R10" s="1">
        <f>IFERROR(('Harga penutupan Harian'!G56-'Harga penutupan Harian'!G55)/'Harga penutupan Harian'!G55,"")</f>
        <v>-3.7453183520599252E-2</v>
      </c>
      <c r="S10" s="1">
        <f>IFERROR(('Harga penutupan Harian'!H56-'Harga penutupan Harian'!H55)/'Harga penutupan Harian'!H55,"")</f>
        <v>9.5693779904306216E-3</v>
      </c>
      <c r="T10" s="1">
        <f>IFERROR(('Harga penutupan Harian'!I56-'Harga penutupan Harian'!I55)/'Harga penutupan Harian'!I55,"")</f>
        <v>-4.9140049140049139E-3</v>
      </c>
      <c r="U10" s="1">
        <f>IFERROR(('Harga penutupan Harian'!J56-'Harga penutupan Harian'!J55)/'Harga penutupan Harian'!J55,"")</f>
        <v>4.2735042735042739E-3</v>
      </c>
      <c r="V10" s="1">
        <f>IFERROR(('Harga penutupan Harian'!K56-'Harga penutupan Harian'!K55)/'Harga penutupan Harian'!K55,"")</f>
        <v>1.6666666666666666E-2</v>
      </c>
      <c r="W10" s="1">
        <f>IFERROR(('Harga penutupan Harian'!L56-'Harga penutupan Harian'!L55)/'Harga penutupan Harian'!L55,"")</f>
        <v>1.4869888475836431E-2</v>
      </c>
      <c r="X10" s="1">
        <f>IFERROR(('Harga penutupan Harian'!M56-'Harga penutupan Harian'!M55)/'Harga penutupan Harian'!M55,"")</f>
        <v>-3.0927835051546393E-2</v>
      </c>
      <c r="Y10" s="1">
        <f>IFERROR(('Harga penutupan Harian'!N56-'Harga penutupan Harian'!N55)/'Harga penutupan Harian'!N55,"")</f>
        <v>0</v>
      </c>
      <c r="Z10" s="1">
        <f>IFERROR(('Harga penutupan Harian'!O56-'Harga penutupan Harian'!O55)/'Harga penutupan Harian'!O55,"")</f>
        <v>-2.1505376344086023E-2</v>
      </c>
      <c r="AA10" s="1">
        <f>IFERROR(('Harga penutupan Harian'!P56-'Harga penutupan Harian'!P55)/'Harga penutupan Harian'!P55,"")</f>
        <v>-4.2253521126760563E-2</v>
      </c>
      <c r="AB10" s="1">
        <f>IFERROR(('Harga penutupan Harian'!Q56-'Harga penutupan Harian'!Q55)/'Harga penutupan Harian'!Q55,"")</f>
        <v>-4.6948356807511738E-3</v>
      </c>
      <c r="AC10" s="1">
        <f>IFERROR(('Harga penutupan Harian'!R56-'Harga penutupan Harian'!R55)/'Harga penutupan Harian'!R55,"")</f>
        <v>-4.5871559633027525E-3</v>
      </c>
      <c r="AD10" s="1">
        <f>IFERROR(('Harga penutupan Harian'!S56-'Harga penutupan Harian'!S55)/'Harga penutupan Harian'!S55,"")</f>
        <v>8.3333333333333332E-3</v>
      </c>
      <c r="AE10" s="1">
        <f>IFERROR(('Harga penutupan Harian'!T56-'Harga penutupan Harian'!T55)/'Harga penutupan Harian'!T55,"")</f>
        <v>-1.2145748987854251E-2</v>
      </c>
      <c r="AF10" s="1">
        <f>IFERROR(('Harga penutupan Harian'!U56-'Harga penutupan Harian'!U55)/'Harga penutupan Harian'!U55,"")</f>
        <v>5.1020408163265302E-3</v>
      </c>
      <c r="AG10" s="1">
        <f>IFERROR(('Harga penutupan Harian'!V56-'Harga penutupan Harian'!V55)/'Harga penutupan Harian'!V55,"")</f>
        <v>-9.7222222222222224E-2</v>
      </c>
      <c r="AH10" s="1">
        <f>IFERROR(('Harga penutupan Harian'!W56-'Harga penutupan Harian'!W55)/'Harga penutupan Harian'!W55,"")</f>
        <v>-2.1505376344086023E-2</v>
      </c>
      <c r="AI10" s="1">
        <f>IFERROR(('Harga penutupan Harian'!X56-'Harga penutupan Harian'!X55)/'Harga penutupan Harian'!X55,"")</f>
        <v>2.0454545454545454E-2</v>
      </c>
      <c r="AJ10" s="1">
        <f>IFERROR(('Harga penutupan Harian'!Y56-'Harga penutupan Harian'!Y55)/'Harga penutupan Harian'!Y55,"")</f>
        <v>-1.6746411483253589E-2</v>
      </c>
      <c r="AK10" s="1">
        <f>IFERROR(('Harga penutupan Harian'!Z56-'Harga penutupan Harian'!Z55)/'Harga penutupan Harian'!Z55,"")</f>
        <v>7.7821011673151752E-3</v>
      </c>
      <c r="AL10" s="1">
        <f>IFERROR(('Harga penutupan Harian'!AA56-'Harga penutupan Harian'!AA55)/'Harga penutupan Harian'!AA55,"")</f>
        <v>5.4644808743169399E-3</v>
      </c>
      <c r="AM10" s="1">
        <f>IFERROR(('Harga penutupan Harian'!AB56-'Harga penutupan Harian'!AB55)/'Harga penutupan Harian'!AB55,"")</f>
        <v>0</v>
      </c>
      <c r="AN10" s="1">
        <f>IFERROR(('Harga penutupan Harian'!AC56-'Harga penutupan Harian'!AC55)/'Harga penutupan Harian'!AC55,"")</f>
        <v>1.4692378328741965E-2</v>
      </c>
      <c r="AO10" s="1">
        <f>IFERROR(('Harga penutupan Harian'!AD56-'Harga penutupan Harian'!AD55)/'Harga penutupan Harian'!AD55,"")</f>
        <v>4.5936395759717315E-2</v>
      </c>
      <c r="AP10" s="1">
        <f>IFERROR(('Harga penutupan Harian'!AE56-'Harga penutupan Harian'!AE55)/'Harga penutupan Harian'!AE55,"")</f>
        <v>-5.4794520547945206E-3</v>
      </c>
      <c r="AQ10" s="1">
        <f>IFERROR(('Harga penutupan Harian'!AF56-'Harga penutupan Harian'!AF55)/'Harga penutupan Harian'!AF55,"")</f>
        <v>-2.4390243902439025E-2</v>
      </c>
      <c r="AR10" s="1">
        <f>IFERROR(('Harga penutupan Harian'!AG56-'Harga penutupan Harian'!AG55)/'Harga penutupan Harian'!AG55,"")</f>
        <v>4.4444444444444444E-3</v>
      </c>
      <c r="AS10" s="1">
        <f>IFERROR(('Harga penutupan Harian'!AH56-'Harga penutupan Harian'!AH55)/'Harga penutupan Harian'!AH55,"")</f>
        <v>-3.4843205574912892E-3</v>
      </c>
      <c r="AT10" s="1">
        <f>IFERROR(('Harga penutupan Harian'!AI56-'Harga penutupan Harian'!AI55)/'Harga penutupan Harian'!AI55,"")</f>
        <v>0</v>
      </c>
      <c r="AU10" s="1">
        <f>IFERROR(('Harga penutupan Harian'!AJ56-'Harga penutupan Harian'!AJ55)/'Harga penutupan Harian'!AJ55,"")</f>
        <v>3.90625E-3</v>
      </c>
      <c r="AV10" s="1">
        <f>IFERROR(('Harga penutupan Harian'!AK56-'Harga penutupan Harian'!AK55)/'Harga penutupan Harian'!AK55,"")</f>
        <v>4.2372881355932203E-3</v>
      </c>
      <c r="AW10" s="1">
        <f>IFERROR(('Harga penutupan Harian'!AL56-'Harga penutupan Harian'!AL55)/'Harga penutupan Harian'!AL55,"")</f>
        <v>-1.3651877133105802E-2</v>
      </c>
      <c r="AX10" s="1">
        <f>IFERROR(('Harga penutupan Harian'!AM56-'Harga penutupan Harian'!AM55)/'Harga penutupan Harian'!AM55,"")</f>
        <v>-0.20863309352517986</v>
      </c>
      <c r="AY10" s="1">
        <f>IFERROR(('Harga penutupan Harian'!AN56-'Harga penutupan Harian'!AN55)/'Harga penutupan Harian'!AN55,"")</f>
        <v>4.1322314049586778E-2</v>
      </c>
      <c r="AZ10" s="1">
        <f>IFERROR(('Harga penutupan Harian'!AO56-'Harga penutupan Harian'!AO55)/'Harga penutupan Harian'!AO55,"")</f>
        <v>1.3274336283185841E-2</v>
      </c>
      <c r="BA10" s="1">
        <f>IFERROR(('Harga penutupan Harian'!AP56-'Harga penutupan Harian'!AP55)/'Harga penutupan Harian'!AP55,"")</f>
        <v>0</v>
      </c>
      <c r="BB10" s="1">
        <f>IFERROR(('Harga penutupan Harian'!AQ56-'Harga penutupan Harian'!AQ55)/'Harga penutupan Harian'!AQ55,"")</f>
        <v>-2.5380710659898475E-3</v>
      </c>
      <c r="BC10" s="1">
        <f>IFERROR(('Harga penutupan Harian'!AR56-'Harga penutupan Harian'!AR55)/'Harga penutupan Harian'!AR55,"")</f>
        <v>-5.8479532163742687E-3</v>
      </c>
      <c r="BD10" s="1">
        <f>IFERROR(('Harga penutupan Harian'!AS56-'Harga penutupan Harian'!AS55)/'Harga penutupan Harian'!AS55,"")</f>
        <v>7.1794871794871795E-3</v>
      </c>
      <c r="BE10" s="51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8.6206896551724137E-3</v>
      </c>
      <c r="D11" s="26">
        <f t="shared" si="0"/>
        <v>2.012072434607646E-3</v>
      </c>
      <c r="E11" s="27"/>
      <c r="F11" s="27"/>
      <c r="G11" s="26">
        <f t="shared" si="2"/>
        <v>3.6338416013348036E-3</v>
      </c>
      <c r="H11" s="26">
        <f t="shared" si="3"/>
        <v>4.98684805383761E-3</v>
      </c>
      <c r="I11" s="28"/>
      <c r="J11" s="28"/>
      <c r="K11" s="28"/>
      <c r="L11" s="28"/>
      <c r="M11" s="37">
        <v>45372</v>
      </c>
      <c r="N11" s="1">
        <f>IFERROR(('Harga penutupan Harian'!B57-'Harga penutupan Harian'!B56)/'Harga penutupan Harian'!B56,"")</f>
        <v>-1.0752688172043012E-2</v>
      </c>
      <c r="O11" s="1">
        <f>IFERROR(('Harga penutupan Harian'!D57-'Harga penutupan Harian'!D56)/'Harga penutupan Harian'!D56,"")</f>
        <v>-1.1142061281337047E-2</v>
      </c>
      <c r="P11" s="1">
        <f>IFERROR(('Harga penutupan Harian'!E57-'Harga penutupan Harian'!E56)/'Harga penutupan Harian'!E56,"")</f>
        <v>0</v>
      </c>
      <c r="Q11" s="1">
        <f>IFERROR(('Harga penutupan Harian'!F57-'Harga penutupan Harian'!F56)/'Harga penutupan Harian'!F56,"")</f>
        <v>2.4096385542168676E-2</v>
      </c>
      <c r="R11" s="1">
        <f>IFERROR(('Harga penutupan Harian'!G57-'Harga penutupan Harian'!G56)/'Harga penutupan Harian'!G56,"")</f>
        <v>4.2801556420233464E-2</v>
      </c>
      <c r="S11" s="1">
        <f>IFERROR(('Harga penutupan Harian'!H57-'Harga penutupan Harian'!H56)/'Harga penutupan Harian'!H56,"")</f>
        <v>1.4218009478672985E-2</v>
      </c>
      <c r="T11" s="1">
        <f>IFERROR(('Harga penutupan Harian'!I57-'Harga penutupan Harian'!I56)/'Harga penutupan Harian'!I56,"")</f>
        <v>0</v>
      </c>
      <c r="U11" s="1">
        <f>IFERROR(('Harga penutupan Harian'!J57-'Harga penutupan Harian'!J56)/'Harga penutupan Harian'!J56,"")</f>
        <v>-1.276595744680851E-2</v>
      </c>
      <c r="V11" s="1">
        <f>IFERROR(('Harga penutupan Harian'!K57-'Harga penutupan Harian'!K56)/'Harga penutupan Harian'!K56,"")</f>
        <v>0</v>
      </c>
      <c r="W11" s="1">
        <f>IFERROR(('Harga penutupan Harian'!L57-'Harga penutupan Harian'!L56)/'Harga penutupan Harian'!L56,"")</f>
        <v>4.3956043956043959E-2</v>
      </c>
      <c r="X11" s="1">
        <f>IFERROR(('Harga penutupan Harian'!M57-'Harga penutupan Harian'!M56)/'Harga penutupan Harian'!M56,"")</f>
        <v>0</v>
      </c>
      <c r="Y11" s="1">
        <f>IFERROR(('Harga penutupan Harian'!N57-'Harga penutupan Harian'!N56)/'Harga penutupan Harian'!N56,"")</f>
        <v>7.5187969924812026E-3</v>
      </c>
      <c r="Z11" s="1">
        <f>IFERROR(('Harga penutupan Harian'!O57-'Harga penutupan Harian'!O56)/'Harga penutupan Harian'!O56,"")</f>
        <v>1.8315018315018316E-2</v>
      </c>
      <c r="AA11" s="1">
        <f>IFERROR(('Harga penutupan Harian'!P57-'Harga penutupan Harian'!P56)/'Harga penutupan Harian'!P56,"")</f>
        <v>5.1470588235294115E-2</v>
      </c>
      <c r="AB11" s="1">
        <f>IFERROR(('Harga penutupan Harian'!Q57-'Harga penutupan Harian'!Q56)/'Harga penutupan Harian'!Q56,"")</f>
        <v>-4.7169811320754715E-3</v>
      </c>
      <c r="AC11" s="1">
        <f>IFERROR(('Harga penutupan Harian'!R57-'Harga penutupan Harian'!R56)/'Harga penutupan Harian'!R56,"")</f>
        <v>-4.608294930875576E-3</v>
      </c>
      <c r="AD11" s="1">
        <f>IFERROR(('Harga penutupan Harian'!S57-'Harga penutupan Harian'!S56)/'Harga penutupan Harian'!S56,"")</f>
        <v>4.9586776859504134E-2</v>
      </c>
      <c r="AE11" s="1">
        <f>IFERROR(('Harga penutupan Harian'!T57-'Harga penutupan Harian'!T56)/'Harga penutupan Harian'!T56,"")</f>
        <v>-1.6393442622950821E-2</v>
      </c>
      <c r="AF11" s="1">
        <f>IFERROR(('Harga penutupan Harian'!U57-'Harga penutupan Harian'!U56)/'Harga penutupan Harian'!U56,"")</f>
        <v>1.5228426395939087E-2</v>
      </c>
      <c r="AG11" s="1">
        <f>IFERROR(('Harga penutupan Harian'!V57-'Harga penutupan Harian'!V56)/'Harga penutupan Harian'!V56,"")</f>
        <v>3.0769230769230771E-2</v>
      </c>
      <c r="AH11" s="1">
        <f>IFERROR(('Harga penutupan Harian'!W57-'Harga penutupan Harian'!W56)/'Harga penutupan Harian'!W56,"")</f>
        <v>1.8315018315018316E-2</v>
      </c>
      <c r="AI11" s="1">
        <f>IFERROR(('Harga penutupan Harian'!X57-'Harga penutupan Harian'!X56)/'Harga penutupan Harian'!X56,"")</f>
        <v>-2.4498886414253896E-2</v>
      </c>
      <c r="AJ11" s="1">
        <f>IFERROR(('Harga penutupan Harian'!Y57-'Harga penutupan Harian'!Y56)/'Harga penutupan Harian'!Y56,"")</f>
        <v>3.6496350364963501E-2</v>
      </c>
      <c r="AK11" s="1">
        <f>IFERROR(('Harga penutupan Harian'!Z57-'Harga penutupan Harian'!Z56)/'Harga penutupan Harian'!Z56,"")</f>
        <v>-3.8610038610038611E-3</v>
      </c>
      <c r="AL11" s="1">
        <f>IFERROR(('Harga penutupan Harian'!AA57-'Harga penutupan Harian'!AA56)/'Harga penutupan Harian'!AA56,"")</f>
        <v>-5.434782608695652E-3</v>
      </c>
      <c r="AM11" s="1">
        <f>IFERROR(('Harga penutupan Harian'!AB57-'Harga penutupan Harian'!AB56)/'Harga penutupan Harian'!AB56,"")</f>
        <v>2.9239766081871343E-3</v>
      </c>
      <c r="AN11" s="1">
        <f>IFERROR(('Harga penutupan Harian'!AC57-'Harga penutupan Harian'!AC56)/'Harga penutupan Harian'!AC56,"")</f>
        <v>4.5248868778280547E-3</v>
      </c>
      <c r="AO11" s="1">
        <f>IFERROR(('Harga penutupan Harian'!AD57-'Harga penutupan Harian'!AD56)/'Harga penutupan Harian'!AD56,"")</f>
        <v>-1.3513513513513514E-2</v>
      </c>
      <c r="AP11" s="1">
        <f>IFERROR(('Harga penutupan Harian'!AE57-'Harga penutupan Harian'!AE56)/'Harga penutupan Harian'!AE56,"")</f>
        <v>-5.5096418732782371E-3</v>
      </c>
      <c r="AQ11" s="1">
        <f>IFERROR(('Harga penutupan Harian'!AF57-'Harga penutupan Harian'!AF56)/'Harga penutupan Harian'!AF56,"")</f>
        <v>4.1666666666666666E-3</v>
      </c>
      <c r="AR11" s="1">
        <f>IFERROR(('Harga penutupan Harian'!AG57-'Harga penutupan Harian'!AG56)/'Harga penutupan Harian'!AG56,"")</f>
        <v>6.1946902654867256E-2</v>
      </c>
      <c r="AS11" s="1">
        <f>IFERROR(('Harga penutupan Harian'!AH57-'Harga penutupan Harian'!AH56)/'Harga penutupan Harian'!AH56,"")</f>
        <v>0</v>
      </c>
      <c r="AT11" s="1">
        <f>IFERROR(('Harga penutupan Harian'!AI57-'Harga penutupan Harian'!AI56)/'Harga penutupan Harian'!AI56,"")</f>
        <v>0</v>
      </c>
      <c r="AU11" s="1">
        <f>IFERROR(('Harga penutupan Harian'!AJ57-'Harga penutupan Harian'!AJ56)/'Harga penutupan Harian'!AJ56,"")</f>
        <v>3.8910505836575876E-2</v>
      </c>
      <c r="AV11" s="1">
        <f>IFERROR(('Harga penutupan Harian'!AK57-'Harga penutupan Harian'!AK56)/'Harga penutupan Harian'!AK56,"")</f>
        <v>1.2658227848101266E-2</v>
      </c>
      <c r="AW11" s="1">
        <f>IFERROR(('Harga penutupan Harian'!AL57-'Harga penutupan Harian'!AL56)/'Harga penutupan Harian'!AL56,"")</f>
        <v>2.0761245674740483E-2</v>
      </c>
      <c r="AX11" s="1">
        <f>IFERROR(('Harga penutupan Harian'!AM57-'Harga penutupan Harian'!AM56)/'Harga penutupan Harian'!AM56,"")</f>
        <v>9.0909090909090905E-3</v>
      </c>
      <c r="AY11" s="1">
        <f>IFERROR(('Harga penutupan Harian'!AN57-'Harga penutupan Harian'!AN56)/'Harga penutupan Harian'!AN56,"")</f>
        <v>7.9365079365079361E-3</v>
      </c>
      <c r="AZ11" s="1">
        <f>IFERROR(('Harga penutupan Harian'!AO57-'Harga penutupan Harian'!AO56)/'Harga penutupan Harian'!AO56,"")</f>
        <v>4.3668122270742356E-3</v>
      </c>
      <c r="BA11" s="1">
        <f>IFERROR(('Harga penutupan Harian'!AP57-'Harga penutupan Harian'!AP56)/'Harga penutupan Harian'!AP56,"")</f>
        <v>6.8965517241379309E-3</v>
      </c>
      <c r="BB11" s="1">
        <f>IFERROR(('Harga penutupan Harian'!AQ57-'Harga penutupan Harian'!AQ56)/'Harga penutupan Harian'!AQ56,"")</f>
        <v>-1.0178117048346057E-2</v>
      </c>
      <c r="BC11" s="1">
        <f>IFERROR(('Harga penutupan Harian'!AR57-'Harga penutupan Harian'!AR56)/'Harga penutupan Harian'!AR56,"")</f>
        <v>5.8823529411764705E-3</v>
      </c>
      <c r="BD11" s="1">
        <f>IFERROR(('Harga penutupan Harian'!AS57-'Harga penutupan Harian'!AS56)/'Harga penutupan Harian'!AS56,"")</f>
        <v>9.1649694501018328E-3</v>
      </c>
      <c r="BE11" s="51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1.282051282051282E-2</v>
      </c>
      <c r="D12" s="26">
        <f t="shared" si="0"/>
        <v>5.0200803212851405E-3</v>
      </c>
      <c r="E12" s="27"/>
      <c r="F12" s="27"/>
      <c r="G12" s="26">
        <f t="shared" si="2"/>
        <v>9.3906280884339215E-3</v>
      </c>
      <c r="H12" s="26">
        <f t="shared" si="3"/>
        <v>3.4298847320788986E-3</v>
      </c>
      <c r="I12" s="28"/>
      <c r="J12" s="28"/>
      <c r="K12" s="28"/>
      <c r="L12" s="28"/>
      <c r="M12" s="37">
        <v>45373</v>
      </c>
      <c r="N12" s="1">
        <f>IFERROR(('Harga penutupan Harian'!B58-'Harga penutupan Harian'!B57)/'Harga penutupan Harian'!B57,"")</f>
        <v>-5.434782608695652E-3</v>
      </c>
      <c r="O12" s="1">
        <f>IFERROR(('Harga penutupan Harian'!D58-'Harga penutupan Harian'!D57)/'Harga penutupan Harian'!D57,"")</f>
        <v>-4.2253521126760563E-2</v>
      </c>
      <c r="P12" s="1">
        <f>IFERROR(('Harga penutupan Harian'!E58-'Harga penutupan Harian'!E57)/'Harga penutupan Harian'!E57,"")</f>
        <v>0</v>
      </c>
      <c r="Q12" s="1">
        <f>IFERROR(('Harga penutupan Harian'!F58-'Harga penutupan Harian'!F57)/'Harga penutupan Harian'!F57,"")</f>
        <v>-1.7647058823529412E-2</v>
      </c>
      <c r="R12" s="1">
        <f>IFERROR(('Harga penutupan Harian'!G58-'Harga penutupan Harian'!G57)/'Harga penutupan Harian'!G57,"")</f>
        <v>7.462686567164179E-3</v>
      </c>
      <c r="S12" s="1">
        <f>IFERROR(('Harga penutupan Harian'!H58-'Harga penutupan Harian'!H57)/'Harga penutupan Harian'!H57,"")</f>
        <v>4.6728971962616819E-3</v>
      </c>
      <c r="T12" s="1">
        <f>IFERROR(('Harga penutupan Harian'!I58-'Harga penutupan Harian'!I57)/'Harga penutupan Harian'!I57,"")</f>
        <v>-2.4691358024691358E-3</v>
      </c>
      <c r="U12" s="1">
        <f>IFERROR(('Harga penutupan Harian'!J58-'Harga penutupan Harian'!J57)/'Harga penutupan Harian'!J57,"")</f>
        <v>8.6206896551724137E-3</v>
      </c>
      <c r="V12" s="1">
        <f>IFERROR(('Harga penutupan Harian'!K58-'Harga penutupan Harian'!K57)/'Harga penutupan Harian'!K57,"")</f>
        <v>4.0983606557377051E-3</v>
      </c>
      <c r="W12" s="1">
        <f>IFERROR(('Harga penutupan Harian'!L58-'Harga penutupan Harian'!L57)/'Harga penutupan Harian'!L57,"")</f>
        <v>9.4736842105263161E-2</v>
      </c>
      <c r="X12" s="1">
        <f>IFERROR(('Harga penutupan Harian'!M58-'Harga penutupan Harian'!M57)/'Harga penutupan Harian'!M57,"")</f>
        <v>0</v>
      </c>
      <c r="Y12" s="1">
        <f>IFERROR(('Harga penutupan Harian'!N58-'Harga penutupan Harian'!N57)/'Harga penutupan Harian'!N57,"")</f>
        <v>-1.8656716417910446E-2</v>
      </c>
      <c r="Z12" s="1">
        <f>IFERROR(('Harga penutupan Harian'!O58-'Harga penutupan Harian'!O57)/'Harga penutupan Harian'!O57,"")</f>
        <v>-3.5971223021582736E-3</v>
      </c>
      <c r="AA12" s="1">
        <f>IFERROR(('Harga penutupan Harian'!P58-'Harga penutupan Harian'!P57)/'Harga penutupan Harian'!P57,"")</f>
        <v>4.8951048951048952E-2</v>
      </c>
      <c r="AB12" s="1">
        <f>IFERROR(('Harga penutupan Harian'!Q58-'Harga penutupan Harian'!Q57)/'Harga penutupan Harian'!Q57,"")</f>
        <v>4.7393364928909956E-3</v>
      </c>
      <c r="AC12" s="1">
        <f>IFERROR(('Harga penutupan Harian'!R58-'Harga penutupan Harian'!R57)/'Harga penutupan Harian'!R57,"")</f>
        <v>2.7777777777777776E-2</v>
      </c>
      <c r="AD12" s="1">
        <f>IFERROR(('Harga penutupan Harian'!S58-'Harga penutupan Harian'!S57)/'Harga penutupan Harian'!S57,"")</f>
        <v>3.1496062992125984E-2</v>
      </c>
      <c r="AE12" s="1">
        <f>IFERROR(('Harga penutupan Harian'!T58-'Harga penutupan Harian'!T57)/'Harga penutupan Harian'!T57,"")</f>
        <v>-4.1666666666666666E-3</v>
      </c>
      <c r="AF12" s="1">
        <f>IFERROR(('Harga penutupan Harian'!U58-'Harga penutupan Harian'!U57)/'Harga penutupan Harian'!U57,"")</f>
        <v>-7.4999999999999997E-3</v>
      </c>
      <c r="AG12" s="1">
        <f>IFERROR(('Harga penutupan Harian'!V58-'Harga penutupan Harian'!V57)/'Harga penutupan Harian'!V57,"")</f>
        <v>1.4925373134328358E-2</v>
      </c>
      <c r="AH12" s="1">
        <f>IFERROR(('Harga penutupan Harian'!W58-'Harga penutupan Harian'!W57)/'Harga penutupan Harian'!W57,"")</f>
        <v>-3.5971223021582736E-3</v>
      </c>
      <c r="AI12" s="1">
        <f>IFERROR(('Harga penutupan Harian'!X58-'Harga penutupan Harian'!X57)/'Harga penutupan Harian'!X57,"")</f>
        <v>1.5981735159817351E-2</v>
      </c>
      <c r="AJ12" s="1">
        <f>IFERROR(('Harga penutupan Harian'!Y58-'Harga penutupan Harian'!Y57)/'Harga penutupan Harian'!Y57,"")</f>
        <v>-2.5821596244131457E-2</v>
      </c>
      <c r="AK12" s="1">
        <f>IFERROR(('Harga penutupan Harian'!Z58-'Harga penutupan Harian'!Z57)/'Harga penutupan Harian'!Z57,"")</f>
        <v>-3.875968992248062E-3</v>
      </c>
      <c r="AL12" s="1">
        <f>IFERROR(('Harga penutupan Harian'!AA58-'Harga penutupan Harian'!AA57)/'Harga penutupan Harian'!AA57,"")</f>
        <v>2.185792349726776E-2</v>
      </c>
      <c r="AM12" s="1">
        <f>IFERROR(('Harga penutupan Harian'!AB58-'Harga penutupan Harian'!AB57)/'Harga penutupan Harian'!AB57,"")</f>
        <v>2.9154518950437317E-3</v>
      </c>
      <c r="AN12" s="1">
        <f>IFERROR(('Harga penutupan Harian'!AC58-'Harga penutupan Harian'!AC57)/'Harga penutupan Harian'!AC57,"")</f>
        <v>1.8018018018018018E-3</v>
      </c>
      <c r="AO12" s="1">
        <f>IFERROR(('Harga penutupan Harian'!AD58-'Harga penutupan Harian'!AD57)/'Harga penutupan Harian'!AD57,"")</f>
        <v>1.7123287671232876E-2</v>
      </c>
      <c r="AP12" s="1">
        <f>IFERROR(('Harga penutupan Harian'!AE58-'Harga penutupan Harian'!AE57)/'Harga penutupan Harian'!AE57,"")</f>
        <v>5.5401662049861496E-3</v>
      </c>
      <c r="AQ12" s="1">
        <f>IFERROR(('Harga penutupan Harian'!AF58-'Harga penutupan Harian'!AF57)/'Harga penutupan Harian'!AF57,"")</f>
        <v>1.2448132780082987E-2</v>
      </c>
      <c r="AR12" s="1">
        <f>IFERROR(('Harga penutupan Harian'!AG58-'Harga penutupan Harian'!AG57)/'Harga penutupan Harian'!AG57,"")</f>
        <v>-3.3333333333333333E-2</v>
      </c>
      <c r="AS12" s="1">
        <f>IFERROR(('Harga penutupan Harian'!AH58-'Harga penutupan Harian'!AH57)/'Harga penutupan Harian'!AH57,"")</f>
        <v>-1.048951048951049E-2</v>
      </c>
      <c r="AT12" s="1">
        <f>IFERROR(('Harga penutupan Harian'!AI58-'Harga penutupan Harian'!AI57)/'Harga penutupan Harian'!AI57,"")</f>
        <v>0</v>
      </c>
      <c r="AU12" s="1">
        <f>IFERROR(('Harga penutupan Harian'!AJ58-'Harga penutupan Harian'!AJ57)/'Harga penutupan Harian'!AJ57,"")</f>
        <v>-1.1235955056179775E-2</v>
      </c>
      <c r="AV12" s="1">
        <f>IFERROR(('Harga penutupan Harian'!AK58-'Harga penutupan Harian'!AK57)/'Harga penutupan Harian'!AK57,"")</f>
        <v>-4.1666666666666666E-3</v>
      </c>
      <c r="AW12" s="1">
        <f>IFERROR(('Harga penutupan Harian'!AL58-'Harga penutupan Harian'!AL57)/'Harga penutupan Harian'!AL57,"")</f>
        <v>-3.3898305084745762E-3</v>
      </c>
      <c r="AX12" s="1">
        <f>IFERROR(('Harga penutupan Harian'!AM58-'Harga penutupan Harian'!AM57)/'Harga penutupan Harian'!AM57,"")</f>
        <v>-0.1036036036036036</v>
      </c>
      <c r="AY12" s="1">
        <f>IFERROR(('Harga penutupan Harian'!AN58-'Harga penutupan Harian'!AN57)/'Harga penutupan Harian'!AN57,"")</f>
        <v>-7.874015748031496E-3</v>
      </c>
      <c r="AZ12" s="1">
        <f>IFERROR(('Harga penutupan Harian'!AO58-'Harga penutupan Harian'!AO57)/'Harga penutupan Harian'!AO57,"")</f>
        <v>8.6956521739130436E-3</v>
      </c>
      <c r="BA12" s="1">
        <f>IFERROR(('Harga penutupan Harian'!AP58-'Harga penutupan Harian'!AP57)/'Harga penutupan Harian'!AP57,"")</f>
        <v>-1.3698630136986301E-2</v>
      </c>
      <c r="BB12" s="1">
        <f>IFERROR(('Harga penutupan Harian'!AQ58-'Harga penutupan Harian'!AQ57)/'Harga penutupan Harian'!AQ57,"")</f>
        <v>2.5706940874035988E-3</v>
      </c>
      <c r="BC12" s="1">
        <f>IFERROR(('Harga penutupan Harian'!AR58-'Harga penutupan Harian'!AR57)/'Harga penutupan Harian'!AR57,"")</f>
        <v>2.3391812865497075E-2</v>
      </c>
      <c r="BD12" s="1">
        <f>IFERROR(('Harga penutupan Harian'!AS58-'Harga penutupan Harian'!AS57)/'Harga penutupan Harian'!AS57,"")</f>
        <v>-7.0635721493440967E-3</v>
      </c>
      <c r="BE12" s="51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4.2194092827004216E-3</v>
      </c>
      <c r="D13" s="26">
        <f t="shared" si="0"/>
        <v>-3.996003996003996E-3</v>
      </c>
      <c r="E13" s="27"/>
      <c r="F13" s="27"/>
      <c r="G13" s="26">
        <f t="shared" si="2"/>
        <v>-7.8645368977346333E-3</v>
      </c>
      <c r="H13" s="26">
        <f t="shared" si="3"/>
        <v>1.2083946180435054E-2</v>
      </c>
      <c r="I13" s="28"/>
      <c r="J13" s="28"/>
      <c r="K13" s="28"/>
      <c r="L13" s="28"/>
      <c r="M13" s="37">
        <v>45376</v>
      </c>
      <c r="N13" s="1">
        <f>IFERROR(('Harga penutupan Harian'!B59-'Harga penutupan Harian'!B58)/'Harga penutupan Harian'!B58,"")</f>
        <v>1.6393442622950821E-2</v>
      </c>
      <c r="O13" s="1">
        <f>IFERROR(('Harga penutupan Harian'!D59-'Harga penutupan Harian'!D58)/'Harga penutupan Harian'!D58,"")</f>
        <v>2.0588235294117647E-2</v>
      </c>
      <c r="P13" s="1">
        <f>IFERROR(('Harga penutupan Harian'!E59-'Harga penutupan Harian'!E58)/'Harga penutupan Harian'!E58,"")</f>
        <v>0</v>
      </c>
      <c r="Q13" s="1">
        <f>IFERROR(('Harga penutupan Harian'!F59-'Harga penutupan Harian'!F58)/'Harga penutupan Harian'!F58,"")</f>
        <v>-5.9880239520958087E-3</v>
      </c>
      <c r="R13" s="1">
        <f>IFERROR(('Harga penutupan Harian'!G59-'Harga penutupan Harian'!G58)/'Harga penutupan Harian'!G58,"")</f>
        <v>2.9629629629629631E-2</v>
      </c>
      <c r="S13" s="1">
        <f>IFERROR(('Harga penutupan Harian'!H59-'Harga penutupan Harian'!H58)/'Harga penutupan Harian'!H58,"")</f>
        <v>-4.6511627906976744E-3</v>
      </c>
      <c r="T13" s="1">
        <f>IFERROR(('Harga penutupan Harian'!I59-'Harga penutupan Harian'!I58)/'Harga penutupan Harian'!I58,"")</f>
        <v>-2.4752475247524753E-3</v>
      </c>
      <c r="U13" s="1">
        <f>IFERROR(('Harga penutupan Harian'!J59-'Harga penutupan Harian'!J58)/'Harga penutupan Harian'!J58,"")</f>
        <v>1.282051282051282E-2</v>
      </c>
      <c r="V13" s="1">
        <f>IFERROR(('Harga penutupan Harian'!K59-'Harga penutupan Harian'!K58)/'Harga penutupan Harian'!K58,"")</f>
        <v>2.0408163265306121E-2</v>
      </c>
      <c r="W13" s="1">
        <f>IFERROR(('Harga penutupan Harian'!L59-'Harga penutupan Harian'!L58)/'Harga penutupan Harian'!L58,"")</f>
        <v>1.6025641025641024E-2</v>
      </c>
      <c r="X13" s="1">
        <f>IFERROR(('Harga penutupan Harian'!M59-'Harga penutupan Harian'!M58)/'Harga penutupan Harian'!M58,"")</f>
        <v>2.8368794326241134E-2</v>
      </c>
      <c r="Y13" s="1">
        <f>IFERROR(('Harga penutupan Harian'!N59-'Harga penutupan Harian'!N58)/'Harga penutupan Harian'!N58,"")</f>
        <v>1.1406844106463879E-2</v>
      </c>
      <c r="Z13" s="1">
        <f>IFERROR(('Harga penutupan Harian'!O59-'Harga penutupan Harian'!O58)/'Harga penutupan Harian'!O58,"")</f>
        <v>-2.1660649819494584E-2</v>
      </c>
      <c r="AA13" s="1">
        <f>IFERROR(('Harga penutupan Harian'!P59-'Harga penutupan Harian'!P58)/'Harga penutupan Harian'!P58,"")</f>
        <v>-0.04</v>
      </c>
      <c r="AB13" s="1">
        <f>IFERROR(('Harga penutupan Harian'!Q59-'Harga penutupan Harian'!Q58)/'Harga penutupan Harian'!Q58,"")</f>
        <v>0</v>
      </c>
      <c r="AC13" s="1">
        <f>IFERROR(('Harga penutupan Harian'!R59-'Harga penutupan Harian'!R58)/'Harga penutupan Harian'!R58,"")</f>
        <v>-9.0090090090090089E-3</v>
      </c>
      <c r="AD13" s="1">
        <f>IFERROR(('Harga penutupan Harian'!S59-'Harga penutupan Harian'!S58)/'Harga penutupan Harian'!S58,"")</f>
        <v>-7.6335877862595417E-3</v>
      </c>
      <c r="AE13" s="1">
        <f>IFERROR(('Harga penutupan Harian'!T59-'Harga penutupan Harian'!T58)/'Harga penutupan Harian'!T58,"")</f>
        <v>8.368200836820083E-3</v>
      </c>
      <c r="AF13" s="1">
        <f>IFERROR(('Harga penutupan Harian'!U59-'Harga penutupan Harian'!U58)/'Harga penutupan Harian'!U58,"")</f>
        <v>2.5188916876574307E-3</v>
      </c>
      <c r="AG13" s="1">
        <f>IFERROR(('Harga penutupan Harian'!V59-'Harga penutupan Harian'!V58)/'Harga penutupan Harian'!V58,"")</f>
        <v>0</v>
      </c>
      <c r="AH13" s="1">
        <f>IFERROR(('Harga penutupan Harian'!W59-'Harga penutupan Harian'!W58)/'Harga penutupan Harian'!W58,"")</f>
        <v>-2.1660649819494584E-2</v>
      </c>
      <c r="AI13" s="1">
        <f>IFERROR(('Harga penutupan Harian'!X59-'Harga penutupan Harian'!X58)/'Harga penutupan Harian'!X58,"")</f>
        <v>6.7415730337078653E-3</v>
      </c>
      <c r="AJ13" s="1">
        <f>IFERROR(('Harga penutupan Harian'!Y59-'Harga penutupan Harian'!Y58)/'Harga penutupan Harian'!Y58,"")</f>
        <v>-1.2048192771084338E-2</v>
      </c>
      <c r="AK13" s="1">
        <f>IFERROR(('Harga penutupan Harian'!Z59-'Harga penutupan Harian'!Z58)/'Harga penutupan Harian'!Z58,"")</f>
        <v>3.8910505836575876E-3</v>
      </c>
      <c r="AL13" s="1">
        <f>IFERROR(('Harga penutupan Harian'!AA59-'Harga penutupan Harian'!AA58)/'Harga penutupan Harian'!AA58,"")</f>
        <v>3.4759358288770054E-2</v>
      </c>
      <c r="AM13" s="1">
        <f>IFERROR(('Harga penutupan Harian'!AB59-'Harga penutupan Harian'!AB58)/'Harga penutupan Harian'!AB58,"")</f>
        <v>1.4534883720930232E-2</v>
      </c>
      <c r="AN13" s="1">
        <f>IFERROR(('Harga penutupan Harian'!AC59-'Harga penutupan Harian'!AC58)/'Harga penutupan Harian'!AC58,"")</f>
        <v>-1.7985611510791368E-3</v>
      </c>
      <c r="AO13" s="1">
        <f>IFERROR(('Harga penutupan Harian'!AD59-'Harga penutupan Harian'!AD58)/'Harga penutupan Harian'!AD58,"")</f>
        <v>2.3569023569023569E-2</v>
      </c>
      <c r="AP13" s="1">
        <f>IFERROR(('Harga penutupan Harian'!AE59-'Harga penutupan Harian'!AE58)/'Harga penutupan Harian'!AE58,"")</f>
        <v>0</v>
      </c>
      <c r="AQ13" s="1">
        <f>IFERROR(('Harga penutupan Harian'!AF59-'Harga penutupan Harian'!AF58)/'Harga penutupan Harian'!AF58,"")</f>
        <v>0</v>
      </c>
      <c r="AR13" s="1">
        <f>IFERROR(('Harga penutupan Harian'!AG59-'Harga penutupan Harian'!AG58)/'Harga penutupan Harian'!AG58,"")</f>
        <v>8.6206896551724137E-3</v>
      </c>
      <c r="AS13" s="1">
        <f>IFERROR(('Harga penutupan Harian'!AH59-'Harga penutupan Harian'!AH58)/'Harga penutupan Harian'!AH58,"")</f>
        <v>-7.0671378091872791E-3</v>
      </c>
      <c r="AT13" s="1">
        <f>IFERROR(('Harga penutupan Harian'!AI59-'Harga penutupan Harian'!AI58)/'Harga penutupan Harian'!AI58,"")</f>
        <v>8.130081300813009E-3</v>
      </c>
      <c r="AU13" s="1">
        <f>IFERROR(('Harga penutupan Harian'!AJ59-'Harga penutupan Harian'!AJ58)/'Harga penutupan Harian'!AJ58,"")</f>
        <v>2.2727272727272728E-2</v>
      </c>
      <c r="AV13" s="1">
        <f>IFERROR(('Harga penutupan Harian'!AK59-'Harga penutupan Harian'!AK58)/'Harga penutupan Harian'!AK58,"")</f>
        <v>-4.1841004184100415E-3</v>
      </c>
      <c r="AW13" s="1">
        <f>IFERROR(('Harga penutupan Harian'!AL59-'Harga penutupan Harian'!AL58)/'Harga penutupan Harian'!AL58,"")</f>
        <v>-3.4013605442176869E-3</v>
      </c>
      <c r="AX13" s="1">
        <f>IFERROR(('Harga penutupan Harian'!AM59-'Harga penutupan Harian'!AM58)/'Harga penutupan Harian'!AM58,"")</f>
        <v>0</v>
      </c>
      <c r="AY13" s="1">
        <f>IFERROR(('Harga penutupan Harian'!AN59-'Harga penutupan Harian'!AN58)/'Harga penutupan Harian'!AN58,"")</f>
        <v>-1.5873015873015872E-2</v>
      </c>
      <c r="AZ13" s="1">
        <f>IFERROR(('Harga penutupan Harian'!AO59-'Harga penutupan Harian'!AO58)/'Harga penutupan Harian'!AO58,"")</f>
        <v>4.3103448275862068E-3</v>
      </c>
      <c r="BA13" s="1">
        <f>IFERROR(('Harga penutupan Harian'!AP59-'Harga penutupan Harian'!AP58)/'Harga penutupan Harian'!AP58,"")</f>
        <v>2.0833333333333332E-2</v>
      </c>
      <c r="BB13" s="1">
        <f>IFERROR(('Harga penutupan Harian'!AQ59-'Harga penutupan Harian'!AQ58)/'Harga penutupan Harian'!AQ58,"")</f>
        <v>-4.3589743589743588E-2</v>
      </c>
      <c r="BC13" s="1">
        <f>IFERROR(('Harga penutupan Harian'!AR59-'Harga penutupan Harian'!AR58)/'Harga penutupan Harian'!AR58,"")</f>
        <v>-1.1428571428571429E-2</v>
      </c>
      <c r="BD13" s="1">
        <f>IFERROR(('Harga penutupan Harian'!AS59-'Harga penutupan Harian'!AS58)/'Harga penutupan Harian'!AS58,"")</f>
        <v>-2.0325203252032522E-3</v>
      </c>
      <c r="BE13" s="51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-4.2016806722689074E-3</v>
      </c>
      <c r="D14" s="26">
        <f t="shared" si="0"/>
        <v>-7.0210631895687063E-3</v>
      </c>
      <c r="E14" s="27"/>
      <c r="F14" s="27"/>
      <c r="G14" s="26">
        <f t="shared" si="2"/>
        <v>-1.3653956521704987E-2</v>
      </c>
      <c r="H14" s="26">
        <f t="shared" si="3"/>
        <v>9.4522758494360801E-3</v>
      </c>
      <c r="I14" s="28"/>
      <c r="J14" s="28"/>
      <c r="K14" s="28"/>
      <c r="L14" s="28"/>
      <c r="M14" s="37">
        <v>45377</v>
      </c>
      <c r="N14" s="1">
        <f>IFERROR(('Harga penutupan Harian'!B60-'Harga penutupan Harian'!B59)/'Harga penutupan Harian'!B59,"")</f>
        <v>-5.3763440860215058E-3</v>
      </c>
      <c r="O14" s="1">
        <f>IFERROR(('Harga penutupan Harian'!D60-'Harga penutupan Harian'!D59)/'Harga penutupan Harian'!D59,"")</f>
        <v>-5.763688760806916E-3</v>
      </c>
      <c r="P14" s="1">
        <f>IFERROR(('Harga penutupan Harian'!E60-'Harga penutupan Harian'!E59)/'Harga penutupan Harian'!E59,"")</f>
        <v>0</v>
      </c>
      <c r="Q14" s="1">
        <f>IFERROR(('Harga penutupan Harian'!F60-'Harga penutupan Harian'!F59)/'Harga penutupan Harian'!F59,"")</f>
        <v>3.0120481927710845E-3</v>
      </c>
      <c r="R14" s="1">
        <f>IFERROR(('Harga penutupan Harian'!G60-'Harga penutupan Harian'!G59)/'Harga penutupan Harian'!G59,"")</f>
        <v>7.1942446043165471E-3</v>
      </c>
      <c r="S14" s="1">
        <f>IFERROR(('Harga penutupan Harian'!H60-'Harga penutupan Harian'!H59)/'Harga penutupan Harian'!H59,"")</f>
        <v>-9.3457943925233638E-3</v>
      </c>
      <c r="T14" s="1">
        <f>IFERROR(('Harga penutupan Harian'!I60-'Harga penutupan Harian'!I59)/'Harga penutupan Harian'!I59,"")</f>
        <v>-2.4813895781637717E-3</v>
      </c>
      <c r="U14" s="1">
        <f>IFERROR(('Harga penutupan Harian'!J60-'Harga penutupan Harian'!J59)/'Harga penutupan Harian'!J59,"")</f>
        <v>4.2194092827004216E-3</v>
      </c>
      <c r="V14" s="1">
        <f>IFERROR(('Harga penutupan Harian'!K60-'Harga penutupan Harian'!K59)/'Harga penutupan Harian'!K59,"")</f>
        <v>8.0000000000000002E-3</v>
      </c>
      <c r="W14" s="1">
        <f>IFERROR(('Harga penutupan Harian'!L60-'Harga penutupan Harian'!L59)/'Harga penutupan Harian'!L59,"")</f>
        <v>9.4637223974763408E-3</v>
      </c>
      <c r="X14" s="1">
        <f>IFERROR(('Harga penutupan Harian'!M60-'Harga penutupan Harian'!M59)/'Harga penutupan Harian'!M59,"")</f>
        <v>-1.0344827586206896E-2</v>
      </c>
      <c r="Y14" s="1">
        <f>IFERROR(('Harga penutupan Harian'!N60-'Harga penutupan Harian'!N59)/'Harga penutupan Harian'!N59,"")</f>
        <v>7.5187969924812026E-3</v>
      </c>
      <c r="Z14" s="1">
        <f>IFERROR(('Harga penutupan Harian'!O60-'Harga penutupan Harian'!O59)/'Harga penutupan Harian'!O59,"")</f>
        <v>-1.4760147601476014E-2</v>
      </c>
      <c r="AA14" s="1">
        <f>IFERROR(('Harga penutupan Harian'!P60-'Harga penutupan Harian'!P59)/'Harga penutupan Harian'!P59,"")</f>
        <v>2.7777777777777776E-2</v>
      </c>
      <c r="AB14" s="1">
        <f>IFERROR(('Harga penutupan Harian'!Q60-'Harga penutupan Harian'!Q59)/'Harga penutupan Harian'!Q59,"")</f>
        <v>-1.4150943396226415E-2</v>
      </c>
      <c r="AC14" s="1">
        <f>IFERROR(('Harga penutupan Harian'!R60-'Harga penutupan Harian'!R59)/'Harga penutupan Harian'!R59,"")</f>
        <v>0</v>
      </c>
      <c r="AD14" s="1">
        <f>IFERROR(('Harga penutupan Harian'!S60-'Harga penutupan Harian'!S59)/'Harga penutupan Harian'!S59,"")</f>
        <v>-7.6923076923076927E-3</v>
      </c>
      <c r="AE14" s="1">
        <f>IFERROR(('Harga penutupan Harian'!T60-'Harga penutupan Harian'!T59)/'Harga penutupan Harian'!T59,"")</f>
        <v>-8.2987551867219917E-3</v>
      </c>
      <c r="AF14" s="1">
        <f>IFERROR(('Harga penutupan Harian'!U60-'Harga penutupan Harian'!U59)/'Harga penutupan Harian'!U59,"")</f>
        <v>5.0251256281407036E-3</v>
      </c>
      <c r="AG14" s="1">
        <f>IFERROR(('Harga penutupan Harian'!V60-'Harga penutupan Harian'!V59)/'Harga penutupan Harian'!V59,"")</f>
        <v>0</v>
      </c>
      <c r="AH14" s="1">
        <f>IFERROR(('Harga penutupan Harian'!W60-'Harga penutupan Harian'!W59)/'Harga penutupan Harian'!W59,"")</f>
        <v>-1.4760147601476014E-2</v>
      </c>
      <c r="AI14" s="1">
        <f>IFERROR(('Harga penutupan Harian'!X60-'Harga penutupan Harian'!X59)/'Harga penutupan Harian'!X59,"")</f>
        <v>-3.125E-2</v>
      </c>
      <c r="AJ14" s="1">
        <f>IFERROR(('Harga penutupan Harian'!Y60-'Harga penutupan Harian'!Y59)/'Harga penutupan Harian'!Y59,"")</f>
        <v>-9.7560975609756097E-3</v>
      </c>
      <c r="AK14" s="1">
        <f>IFERROR(('Harga penutupan Harian'!Z60-'Harga penutupan Harian'!Z59)/'Harga penutupan Harian'!Z59,"")</f>
        <v>-1.1627906976744186E-2</v>
      </c>
      <c r="AL14" s="1">
        <f>IFERROR(('Harga penutupan Harian'!AA60-'Harga penutupan Harian'!AA59)/'Harga penutupan Harian'!AA59,"")</f>
        <v>2.5839793281653748E-3</v>
      </c>
      <c r="AM14" s="1">
        <f>IFERROR(('Harga penutupan Harian'!AB60-'Harga penutupan Harian'!AB59)/'Harga penutupan Harian'!AB59,"")</f>
        <v>-2.8653295128939827E-3</v>
      </c>
      <c r="AN14" s="1">
        <f>IFERROR(('Harga penutupan Harian'!AC60-'Harga penutupan Harian'!AC59)/'Harga penutupan Harian'!AC59,"")</f>
        <v>9.0090090090090091E-4</v>
      </c>
      <c r="AO14" s="1">
        <f>IFERROR(('Harga penutupan Harian'!AD60-'Harga penutupan Harian'!AD59)/'Harga penutupan Harian'!AD59,"")</f>
        <v>-9.8684210526315784E-3</v>
      </c>
      <c r="AP14" s="1">
        <f>IFERROR(('Harga penutupan Harian'!AE60-'Harga penutupan Harian'!AE59)/'Harga penutupan Harian'!AE59,"")</f>
        <v>5.5096418732782371E-3</v>
      </c>
      <c r="AQ14" s="1">
        <f>IFERROR(('Harga penutupan Harian'!AF60-'Harga penutupan Harian'!AF59)/'Harga penutupan Harian'!AF59,"")</f>
        <v>0</v>
      </c>
      <c r="AR14" s="1">
        <f>IFERROR(('Harga penutupan Harian'!AG60-'Harga penutupan Harian'!AG59)/'Harga penutupan Harian'!AG59,"")</f>
        <v>-2.1367521367521368E-2</v>
      </c>
      <c r="AS14" s="1">
        <f>IFERROR(('Harga penutupan Harian'!AH60-'Harga penutupan Harian'!AH59)/'Harga penutupan Harian'!AH59,"")</f>
        <v>1.7793594306049824E-2</v>
      </c>
      <c r="AT14" s="1">
        <f>IFERROR(('Harga penutupan Harian'!AI60-'Harga penutupan Harian'!AI59)/'Harga penutupan Harian'!AI59,"")</f>
        <v>-1.6129032258064516E-2</v>
      </c>
      <c r="AU14" s="1">
        <f>IFERROR(('Harga penutupan Harian'!AJ60-'Harga penutupan Harian'!AJ59)/'Harga penutupan Harian'!AJ59,"")</f>
        <v>-7.4074074074074077E-3</v>
      </c>
      <c r="AV14" s="1">
        <f>IFERROR(('Harga penutupan Harian'!AK60-'Harga penutupan Harian'!AK59)/'Harga penutupan Harian'!AK59,"")</f>
        <v>0</v>
      </c>
      <c r="AW14" s="1">
        <f>IFERROR(('Harga penutupan Harian'!AL60-'Harga penutupan Harian'!AL59)/'Harga penutupan Harian'!AL59,"")</f>
        <v>3.4129692832764505E-3</v>
      </c>
      <c r="AX14" s="1">
        <f>IFERROR(('Harga penutupan Harian'!AM60-'Harga penutupan Harian'!AM59)/'Harga penutupan Harian'!AM59,"")</f>
        <v>0</v>
      </c>
      <c r="AY14" s="1">
        <f>IFERROR(('Harga penutupan Harian'!AN60-'Harga penutupan Harian'!AN59)/'Harga penutupan Harian'!AN59,"")</f>
        <v>-8.0645161290322578E-3</v>
      </c>
      <c r="AZ14" s="1">
        <f>IFERROR(('Harga penutupan Harian'!AO60-'Harga penutupan Harian'!AO59)/'Harga penutupan Harian'!AO59,"")</f>
        <v>4.2918454935622317E-3</v>
      </c>
      <c r="BA14" s="1">
        <f>IFERROR(('Harga penutupan Harian'!AP60-'Harga penutupan Harian'!AP59)/'Harga penutupan Harian'!AP59,"")</f>
        <v>-6.8027210884353739E-3</v>
      </c>
      <c r="BB14" s="1">
        <f>IFERROR(('Harga penutupan Harian'!AQ60-'Harga penutupan Harian'!AQ59)/'Harga penutupan Harian'!AQ59,"")</f>
        <v>-2.9490616621983913E-2</v>
      </c>
      <c r="BC14" s="1">
        <f>IFERROR(('Harga penutupan Harian'!AR60-'Harga penutupan Harian'!AR59)/'Harga penutupan Harian'!AR59,"")</f>
        <v>5.7803468208092483E-3</v>
      </c>
      <c r="BD14" s="1">
        <f>IFERROR(('Harga penutupan Harian'!AS60-'Harga penutupan Harian'!AS59)/'Harga penutupan Harian'!AS59,"")</f>
        <v>-1.0183299389002037E-2</v>
      </c>
      <c r="BE14" s="51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-4.2194092827004216E-3</v>
      </c>
      <c r="D15" s="26">
        <f t="shared" si="0"/>
        <v>-5.0505050505050509E-3</v>
      </c>
      <c r="E15" s="27"/>
      <c r="F15" s="27"/>
      <c r="G15" s="26">
        <f t="shared" si="2"/>
        <v>-9.8826623980266814E-3</v>
      </c>
      <c r="H15" s="26">
        <f t="shared" si="3"/>
        <v>5.6632531153262599E-3</v>
      </c>
      <c r="I15" s="28"/>
      <c r="J15" s="28"/>
      <c r="K15" s="28"/>
      <c r="L15" s="28"/>
      <c r="M15" s="37">
        <v>45378</v>
      </c>
      <c r="N15" s="1">
        <f>IFERROR(('Harga penutupan Harian'!B61-'Harga penutupan Harian'!B60)/'Harga penutupan Harian'!B60,"")</f>
        <v>-1.6216216216216217E-2</v>
      </c>
      <c r="O15" s="1">
        <f>IFERROR(('Harga penutupan Harian'!D61-'Harga penutupan Harian'!D60)/'Harga penutupan Harian'!D60,"")</f>
        <v>-1.4492753623188406E-2</v>
      </c>
      <c r="P15" s="1">
        <f>IFERROR(('Harga penutupan Harian'!E61-'Harga penutupan Harian'!E60)/'Harga penutupan Harian'!E60,"")</f>
        <v>0</v>
      </c>
      <c r="Q15" s="1">
        <f>IFERROR(('Harga penutupan Harian'!F61-'Harga penutupan Harian'!F60)/'Harga penutupan Harian'!F60,"")</f>
        <v>-1.8018018018018018E-2</v>
      </c>
      <c r="R15" s="1">
        <f>IFERROR(('Harga penutupan Harian'!G61-'Harga penutupan Harian'!G60)/'Harga penutupan Harian'!G60,"")</f>
        <v>-2.5000000000000001E-2</v>
      </c>
      <c r="S15" s="1">
        <f>IFERROR(('Harga penutupan Harian'!H61-'Harga penutupan Harian'!H60)/'Harga penutupan Harian'!H60,"")</f>
        <v>-4.7169811320754715E-3</v>
      </c>
      <c r="T15" s="1">
        <f>IFERROR(('Harga penutupan Harian'!I61-'Harga penutupan Harian'!I60)/'Harga penutupan Harian'!I60,"")</f>
        <v>2.4875621890547263E-3</v>
      </c>
      <c r="U15" s="1">
        <f>IFERROR(('Harga penutupan Harian'!J61-'Harga penutupan Harian'!J60)/'Harga penutupan Harian'!J60,"")</f>
        <v>-4.2016806722689074E-3</v>
      </c>
      <c r="V15" s="1">
        <f>IFERROR(('Harga penutupan Harian'!K61-'Harga penutupan Harian'!K60)/'Harga penutupan Harian'!K60,"")</f>
        <v>-7.9365079365079361E-3</v>
      </c>
      <c r="W15" s="1">
        <f>IFERROR(('Harga penutupan Harian'!L61-'Harga penutupan Harian'!L60)/'Harga penutupan Harian'!L60,"")</f>
        <v>-3.1250000000000002E-3</v>
      </c>
      <c r="X15" s="1">
        <f>IFERROR(('Harga penutupan Harian'!M61-'Harga penutupan Harian'!M60)/'Harga penutupan Harian'!M60,"")</f>
        <v>0</v>
      </c>
      <c r="Y15" s="1">
        <f>IFERROR(('Harga penutupan Harian'!N61-'Harga penutupan Harian'!N60)/'Harga penutupan Harian'!N60,"")</f>
        <v>1.4925373134328358E-2</v>
      </c>
      <c r="Z15" s="1">
        <f>IFERROR(('Harga penutupan Harian'!O61-'Harga penutupan Harian'!O60)/'Harga penutupan Harian'!O60,"")</f>
        <v>3.3707865168539325E-2</v>
      </c>
      <c r="AA15" s="1">
        <f>IFERROR(('Harga penutupan Harian'!P61-'Harga penutupan Harian'!P60)/'Harga penutupan Harian'!P60,"")</f>
        <v>4.72972972972973E-2</v>
      </c>
      <c r="AB15" s="1">
        <f>IFERROR(('Harga penutupan Harian'!Q61-'Harga penutupan Harian'!Q60)/'Harga penutupan Harian'!Q60,"")</f>
        <v>-9.5693779904306216E-3</v>
      </c>
      <c r="AC15" s="1">
        <f>IFERROR(('Harga penutupan Harian'!R61-'Harga penutupan Harian'!R60)/'Harga penutupan Harian'!R60,"")</f>
        <v>-1.8181818181818181E-2</v>
      </c>
      <c r="AD15" s="1">
        <f>IFERROR(('Harga penutupan Harian'!S61-'Harga penutupan Harian'!S60)/'Harga penutupan Harian'!S60,"")</f>
        <v>3.875968992248062E-2</v>
      </c>
      <c r="AE15" s="1">
        <f>IFERROR(('Harga penutupan Harian'!T61-'Harga penutupan Harian'!T60)/'Harga penutupan Harian'!T60,"")</f>
        <v>-4.6025104602510462E-2</v>
      </c>
      <c r="AF15" s="1">
        <f>IFERROR(('Harga penutupan Harian'!U61-'Harga penutupan Harian'!U60)/'Harga penutupan Harian'!U60,"")</f>
        <v>1.25E-3</v>
      </c>
      <c r="AG15" s="1">
        <f>IFERROR(('Harga penutupan Harian'!V61-'Harga penutupan Harian'!V60)/'Harga penutupan Harian'!V60,"")</f>
        <v>-2.9411764705882353E-2</v>
      </c>
      <c r="AH15" s="1">
        <f>IFERROR(('Harga penutupan Harian'!W61-'Harga penutupan Harian'!W60)/'Harga penutupan Harian'!W60,"")</f>
        <v>3.3707865168539325E-2</v>
      </c>
      <c r="AI15" s="1">
        <f>IFERROR(('Harga penutupan Harian'!X61-'Harga penutupan Harian'!X60)/'Harga penutupan Harian'!X60,"")</f>
        <v>1.3824884792626729E-2</v>
      </c>
      <c r="AJ15" s="1">
        <f>IFERROR(('Harga penutupan Harian'!Y61-'Harga penutupan Harian'!Y60)/'Harga penutupan Harian'!Y60,"")</f>
        <v>2.4630541871921183E-3</v>
      </c>
      <c r="AK15" s="1">
        <f>IFERROR(('Harga penutupan Harian'!Z61-'Harga penutupan Harian'!Z60)/'Harga penutupan Harian'!Z60,"")</f>
        <v>-7.8431372549019607E-3</v>
      </c>
      <c r="AL15" s="1">
        <f>IFERROR(('Harga penutupan Harian'!AA61-'Harga penutupan Harian'!AA60)/'Harga penutupan Harian'!AA60,"")</f>
        <v>7.7319587628865982E-3</v>
      </c>
      <c r="AM15" s="1">
        <f>IFERROR(('Harga penutupan Harian'!AB61-'Harga penutupan Harian'!AB60)/'Harga penutupan Harian'!AB60,"")</f>
        <v>5.7471264367816091E-3</v>
      </c>
      <c r="AN15" s="1">
        <f>IFERROR(('Harga penutupan Harian'!AC61-'Harga penutupan Harian'!AC60)/'Harga penutupan Harian'!AC60,"")</f>
        <v>2.3402340234023402E-2</v>
      </c>
      <c r="AO15" s="1">
        <f>IFERROR(('Harga penutupan Harian'!AD61-'Harga penutupan Harian'!AD60)/'Harga penutupan Harian'!AD60,"")</f>
        <v>-2.9900332225913623E-2</v>
      </c>
      <c r="AP15" s="1">
        <f>IFERROR(('Harga penutupan Harian'!AE61-'Harga penutupan Harian'!AE60)/'Harga penutupan Harian'!AE60,"")</f>
        <v>-1.3698630136986301E-2</v>
      </c>
      <c r="AQ15" s="1">
        <f>IFERROR(('Harga penutupan Harian'!AF61-'Harga penutupan Harian'!AF60)/'Harga penutupan Harian'!AF60,"")</f>
        <v>4.0983606557377051E-3</v>
      </c>
      <c r="AR15" s="1">
        <f>IFERROR(('Harga penutupan Harian'!AG61-'Harga penutupan Harian'!AG60)/'Harga penutupan Harian'!AG60,"")</f>
        <v>-8.7336244541484712E-3</v>
      </c>
      <c r="AS15" s="1">
        <f>IFERROR(('Harga penutupan Harian'!AH61-'Harga penutupan Harian'!AH60)/'Harga penutupan Harian'!AH60,"")</f>
        <v>1.3986013986013986E-2</v>
      </c>
      <c r="AT15" s="1">
        <f>IFERROR(('Harga penutupan Harian'!AI61-'Harga penutupan Harian'!AI60)/'Harga penutupan Harian'!AI60,"")</f>
        <v>8.1967213114754103E-3</v>
      </c>
      <c r="AU15" s="1">
        <f>IFERROR(('Harga penutupan Harian'!AJ61-'Harga penutupan Harian'!AJ60)/'Harga penutupan Harian'!AJ60,"")</f>
        <v>1.1194029850746268E-2</v>
      </c>
      <c r="AV15" s="1">
        <f>IFERROR(('Harga penutupan Harian'!AK61-'Harga penutupan Harian'!AK60)/'Harga penutupan Harian'!AK60,"")</f>
        <v>-4.2016806722689074E-3</v>
      </c>
      <c r="AW15" s="1">
        <f>IFERROR(('Harga penutupan Harian'!AL61-'Harga penutupan Harian'!AL60)/'Harga penutupan Harian'!AL60,"")</f>
        <v>3.4013605442176869E-3</v>
      </c>
      <c r="AX15" s="1">
        <f>IFERROR(('Harga penutupan Harian'!AM61-'Harga penutupan Harian'!AM60)/'Harga penutupan Harian'!AM60,"")</f>
        <v>-2.0100502512562814E-2</v>
      </c>
      <c r="AY15" s="1">
        <f>IFERROR(('Harga penutupan Harian'!AN61-'Harga penutupan Harian'!AN60)/'Harga penutupan Harian'!AN60,"")</f>
        <v>1.6260162601626018E-2</v>
      </c>
      <c r="AZ15" s="1">
        <f>IFERROR(('Harga penutupan Harian'!AO61-'Harga penutupan Harian'!AO60)/'Harga penutupan Harian'!AO60,"")</f>
        <v>1.282051282051282E-2</v>
      </c>
      <c r="BA15" s="1">
        <f>IFERROR(('Harga penutupan Harian'!AP61-'Harga penutupan Harian'!AP60)/'Harga penutupan Harian'!AP60,"")</f>
        <v>-6.8493150684931503E-3</v>
      </c>
      <c r="BB15" s="1">
        <f>IFERROR(('Harga penutupan Harian'!AQ61-'Harga penutupan Harian'!AQ60)/'Harga penutupan Harian'!AQ60,"")</f>
        <v>-3.591160220994475E-2</v>
      </c>
      <c r="BC15" s="1">
        <f>IFERROR(('Harga penutupan Harian'!AR61-'Harga penutupan Harian'!AR60)/'Harga penutupan Harian'!AR60,"")</f>
        <v>-1.7241379310344827E-2</v>
      </c>
      <c r="BD15" s="1">
        <f>IFERROR(('Harga penutupan Harian'!AS61-'Harga penutupan Harian'!AS60)/'Harga penutupan Harian'!AS60,"")</f>
        <v>1.2345679012345678E-2</v>
      </c>
      <c r="BE15" s="51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53">
        <f>IFERROR(('Harga penutupan Harian'!B62-'Harga penutupan Harian'!B61)/'Harga penutupan Harian'!B61,"")</f>
        <v>-3.2967032967032968E-2</v>
      </c>
      <c r="O16" s="53">
        <f>IFERROR(('Harga penutupan Harian'!D62-'Harga penutupan Harian'!D61)/'Harga penutupan Harian'!D61,"")</f>
        <v>1.1764705882352941E-2</v>
      </c>
      <c r="P16" s="53">
        <f>IFERROR(('Harga penutupan Harian'!E62-'Harga penutupan Harian'!E61)/'Harga penutupan Harian'!E61,"")</f>
        <v>3.4482758620689655E-3</v>
      </c>
      <c r="Q16" s="53">
        <f>IFERROR(('Harga penutupan Harian'!F62-'Harga penutupan Harian'!F61)/'Harga penutupan Harian'!F61,"")</f>
        <v>-2.1406727828746176E-2</v>
      </c>
      <c r="R16" s="53">
        <f>IFERROR(('Harga penutupan Harian'!G62-'Harga penutupan Harian'!G61)/'Harga penutupan Harian'!G61,"")</f>
        <v>-2.197802197802198E-2</v>
      </c>
      <c r="S16" s="53">
        <f>IFERROR(('Harga penutupan Harian'!H62-'Harga penutupan Harian'!H61)/'Harga penutupan Harian'!H61,"")</f>
        <v>-2.3696682464454975E-2</v>
      </c>
      <c r="T16" s="53">
        <f>IFERROR(('Harga penutupan Harian'!I62-'Harga penutupan Harian'!I61)/'Harga penutupan Harian'!I61,"")</f>
        <v>0</v>
      </c>
      <c r="U16" s="53">
        <f>IFERROR(('Harga penutupan Harian'!J62-'Harga penutupan Harian'!J61)/'Harga penutupan Harian'!J61,"")</f>
        <v>-4.2194092827004216E-3</v>
      </c>
      <c r="V16" s="53">
        <f>IFERROR(('Harga penutupan Harian'!K62-'Harga penutupan Harian'!K61)/'Harga penutupan Harian'!K61,"")</f>
        <v>-3.2000000000000001E-2</v>
      </c>
      <c r="W16" s="53">
        <f>IFERROR(('Harga penutupan Harian'!L62-'Harga penutupan Harian'!L61)/'Harga penutupan Harian'!L61,"")</f>
        <v>-2.5078369905956112E-2</v>
      </c>
      <c r="X16" s="53">
        <f>IFERROR(('Harga penutupan Harian'!M62-'Harga penutupan Harian'!M61)/'Harga penutupan Harian'!M61,"")</f>
        <v>1.0452961672473868E-2</v>
      </c>
      <c r="Y16" s="53">
        <f>IFERROR(('Harga penutupan Harian'!N62-'Harga penutupan Harian'!N61)/'Harga penutupan Harian'!N61,"")</f>
        <v>-3.6764705882352941E-3</v>
      </c>
      <c r="Z16" s="53">
        <f>IFERROR(('Harga penutupan Harian'!O62-'Harga penutupan Harian'!O61)/'Harga penutupan Harian'!O61,"")</f>
        <v>-2.1739130434782608E-2</v>
      </c>
      <c r="AA16" s="53">
        <f>IFERROR(('Harga penutupan Harian'!P62-'Harga penutupan Harian'!P61)/'Harga penutupan Harian'!P61,"")</f>
        <v>-1.935483870967742E-2</v>
      </c>
      <c r="AB16" s="53">
        <f>IFERROR(('Harga penutupan Harian'!Q62-'Harga penutupan Harian'!Q61)/'Harga penutupan Harian'!Q61,"")</f>
        <v>1.4492753623188406E-2</v>
      </c>
      <c r="AC16" s="53">
        <f>IFERROR(('Harga penutupan Harian'!R62-'Harga penutupan Harian'!R61)/'Harga penutupan Harian'!R61,"")</f>
        <v>9.2592592592592587E-3</v>
      </c>
      <c r="AD16" s="53">
        <f>IFERROR(('Harga penutupan Harian'!S62-'Harga penutupan Harian'!S61)/'Harga penutupan Harian'!S61,"")</f>
        <v>7.462686567164179E-3</v>
      </c>
      <c r="AE16" s="53">
        <f>IFERROR(('Harga penutupan Harian'!T62-'Harga penutupan Harian'!T61)/'Harga penutupan Harian'!T61,"")</f>
        <v>-8.771929824561403E-3</v>
      </c>
      <c r="AF16" s="53">
        <f>IFERROR(('Harga penutupan Harian'!U62-'Harga penutupan Harian'!U61)/'Harga penutupan Harian'!U61,"")</f>
        <v>-6.2421972534332081E-3</v>
      </c>
      <c r="AG16" s="53">
        <f>IFERROR(('Harga penutupan Harian'!V62-'Harga penutupan Harian'!V61)/'Harga penutupan Harian'!V61,"")</f>
        <v>4.5454545454545456E-2</v>
      </c>
      <c r="AH16" s="53">
        <f>IFERROR(('Harga penutupan Harian'!W62-'Harga penutupan Harian'!W61)/'Harga penutupan Harian'!W61,"")</f>
        <v>-2.1739130434782608E-2</v>
      </c>
      <c r="AI16" s="53">
        <f>IFERROR(('Harga penutupan Harian'!X62-'Harga penutupan Harian'!X61)/'Harga penutupan Harian'!X61,"")</f>
        <v>5.4545454545454543E-2</v>
      </c>
      <c r="AJ16" s="53">
        <f>IFERROR(('Harga penutupan Harian'!Y62-'Harga penutupan Harian'!Y61)/'Harga penutupan Harian'!Y61,"")</f>
        <v>0</v>
      </c>
      <c r="AK16" s="53">
        <f>IFERROR(('Harga penutupan Harian'!Z62-'Harga penutupan Harian'!Z61)/'Harga penutupan Harian'!Z61,"")</f>
        <v>7.9051383399209481E-3</v>
      </c>
      <c r="AL16" s="53">
        <f>IFERROR(('Harga penutupan Harian'!AA62-'Harga penutupan Harian'!AA61)/'Harga penutupan Harian'!AA61,"")</f>
        <v>-2.0460358056265986E-2</v>
      </c>
      <c r="AM16" s="53">
        <f>IFERROR(('Harga penutupan Harian'!AB62-'Harga penutupan Harian'!AB61)/'Harga penutupan Harian'!AB61,"")</f>
        <v>0</v>
      </c>
      <c r="AN16" s="53">
        <f>IFERROR(('Harga penutupan Harian'!AC62-'Harga penutupan Harian'!AC61)/'Harga penutupan Harian'!AC61,"")</f>
        <v>-6.0686015831134567E-2</v>
      </c>
      <c r="AO16" s="53">
        <f>IFERROR(('Harga penutupan Harian'!AD62-'Harga penutupan Harian'!AD61)/'Harga penutupan Harian'!AD61,"")</f>
        <v>1.0273972602739725E-2</v>
      </c>
      <c r="AP16" s="53">
        <f>IFERROR(('Harga penutupan Harian'!AE62-'Harga penutupan Harian'!AE61)/'Harga penutupan Harian'!AE61,"")</f>
        <v>1.1111111111111112E-2</v>
      </c>
      <c r="AQ16" s="53">
        <f>IFERROR(('Harga penutupan Harian'!AF62-'Harga penutupan Harian'!AF61)/'Harga penutupan Harian'!AF61,"")</f>
        <v>4.0816326530612249E-3</v>
      </c>
      <c r="AR16" s="53">
        <f>IFERROR(('Harga penutupan Harian'!AG62-'Harga penutupan Harian'!AG61)/'Harga penutupan Harian'!AG61,"")</f>
        <v>4.4052863436123352E-3</v>
      </c>
      <c r="AS16" s="53">
        <f>IFERROR(('Harga penutupan Harian'!AH62-'Harga penutupan Harian'!AH61)/'Harga penutupan Harian'!AH61,"")</f>
        <v>-1.3793103448275862E-2</v>
      </c>
      <c r="AT16" s="53">
        <f>IFERROR(('Harga penutupan Harian'!AI62-'Harga penutupan Harian'!AI61)/'Harga penutupan Harian'!AI61,"")</f>
        <v>0</v>
      </c>
      <c r="AU16" s="53">
        <f>IFERROR(('Harga penutupan Harian'!AJ62-'Harga penutupan Harian'!AJ61)/'Harga penutupan Harian'!AJ61,"")</f>
        <v>3.6900369003690036E-3</v>
      </c>
      <c r="AV16" s="53">
        <f>IFERROR(('Harga penutupan Harian'!AK62-'Harga penutupan Harian'!AK61)/'Harga penutupan Harian'!AK61,"")</f>
        <v>-8.4388185654008432E-3</v>
      </c>
      <c r="AW16" s="53">
        <f>IFERROR(('Harga penutupan Harian'!AL62-'Harga penutupan Harian'!AL61)/'Harga penutupan Harian'!AL61,"")</f>
        <v>6.7796610169491523E-3</v>
      </c>
      <c r="AX16" s="53">
        <f>IFERROR(('Harga penutupan Harian'!AM62-'Harga penutupan Harian'!AM61)/'Harga penutupan Harian'!AM61,"")</f>
        <v>-0.2</v>
      </c>
      <c r="AY16" s="53">
        <f>IFERROR(('Harga penutupan Harian'!AN62-'Harga penutupan Harian'!AN61)/'Harga penutupan Harian'!AN61,"")</f>
        <v>-8.0000000000000002E-3</v>
      </c>
      <c r="AZ16" s="53">
        <f>IFERROR(('Harga penutupan Harian'!AO62-'Harga penutupan Harian'!AO61)/'Harga penutupan Harian'!AO61,"")</f>
        <v>-4.2194092827004216E-3</v>
      </c>
      <c r="BA16" s="53">
        <f>IFERROR(('Harga penutupan Harian'!AP62-'Harga penutupan Harian'!AP61)/'Harga penutupan Harian'!AP61,"")</f>
        <v>-3.4482758620689655E-3</v>
      </c>
      <c r="BB16" s="53">
        <f>IFERROR(('Harga penutupan Harian'!AQ62-'Harga penutupan Harian'!AQ61)/'Harga penutupan Harian'!AQ61,"")</f>
        <v>-5.7306590257879654E-3</v>
      </c>
      <c r="BC16" s="53">
        <f>IFERROR(('Harga penutupan Harian'!AR62-'Harga penutupan Harian'!AR61)/'Harga penutupan Harian'!AR61,"")</f>
        <v>5.8479532163742687E-3</v>
      </c>
      <c r="BD16" s="53">
        <f>IFERROR(('Harga penutupan Harian'!AS62-'Harga penutupan Harian'!AS61)/'Harga penutupan Harian'!AS61,"")</f>
        <v>-1.7276422764227643E-2</v>
      </c>
      <c r="BE16" s="54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8BBA5-1993-4ACD-A1BA-BE465D412B36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9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V5</f>
        <v>7.874015748031496E-3</v>
      </c>
      <c r="D4" s="26">
        <f t="shared" ref="D4:D15" si="0">BH5</f>
        <v>3.0000000000000001E-3</v>
      </c>
      <c r="E4" s="26">
        <f>INTERCEPT($C$4:$C$15,$D$4:$D$15)</f>
        <v>-3.1423660524138274E-3</v>
      </c>
      <c r="F4" s="26">
        <f>SLOPE($C$4:$C$15,$D$4:$D$15)</f>
        <v>0.5718415044491798</v>
      </c>
      <c r="G4" s="26">
        <f>$E$4+$F$4*D4</f>
        <v>-1.426841539066288E-3</v>
      </c>
      <c r="H4" s="26">
        <f>C4-G4</f>
        <v>9.300857287097784E-3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V6</f>
        <v>-3.90625E-2</v>
      </c>
      <c r="D5" s="26">
        <f t="shared" si="0"/>
        <v>7.9760717846460612E-3</v>
      </c>
      <c r="E5" s="27"/>
      <c r="F5" s="27"/>
      <c r="G5" s="26">
        <f t="shared" ref="G5:G15" si="2">$E$4+$F$4*D5</f>
        <v>1.4186828365128305E-3</v>
      </c>
      <c r="H5" s="26">
        <f t="shared" ref="H5:H15" si="3">C5-G5</f>
        <v>-4.0481182836512829E-2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-2.8455284552845527E-2</v>
      </c>
      <c r="D6" s="26">
        <f t="shared" si="0"/>
        <v>-1.3847675568743818E-2</v>
      </c>
      <c r="E6" s="27"/>
      <c r="F6" s="27"/>
      <c r="G6" s="26">
        <f t="shared" si="2"/>
        <v>-1.1061041682768443E-2</v>
      </c>
      <c r="H6" s="26">
        <f t="shared" si="3"/>
        <v>-1.7394242870077084E-2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4.1841004184100415E-3</v>
      </c>
      <c r="D7" s="26">
        <f t="shared" si="0"/>
        <v>-4.0120361083249749E-3</v>
      </c>
      <c r="E7" s="27"/>
      <c r="F7" s="27"/>
      <c r="G7" s="26">
        <f t="shared" si="2"/>
        <v>-5.4366148165028135E-3</v>
      </c>
      <c r="H7" s="26">
        <f t="shared" si="3"/>
        <v>9.620715234912855E-3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0</v>
      </c>
      <c r="D8" s="26">
        <f t="shared" si="0"/>
        <v>4.0281973816717019E-3</v>
      </c>
      <c r="E8" s="27"/>
      <c r="F8" s="27"/>
      <c r="G8" s="26">
        <f t="shared" si="2"/>
        <v>-8.3887560146043419E-4</v>
      </c>
      <c r="H8" s="26">
        <f t="shared" si="3"/>
        <v>8.3887560146043419E-4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1.6666666666666666E-2</v>
      </c>
      <c r="D9" s="26">
        <f t="shared" si="0"/>
        <v>-5.0150451354062184E-3</v>
      </c>
      <c r="E9" s="27"/>
      <c r="F9" s="27"/>
      <c r="G9" s="26">
        <f t="shared" si="2"/>
        <v>-6.0101770075250598E-3</v>
      </c>
      <c r="H9" s="26">
        <f t="shared" si="3"/>
        <v>2.2676843674191725E-2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-1.9894597934437068E-3</v>
      </c>
      <c r="H10" s="26">
        <f t="shared" si="3"/>
        <v>1.9894597934437068E-3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4.0983606557377051E-3</v>
      </c>
      <c r="D11" s="26">
        <f t="shared" si="0"/>
        <v>2.012072434607646E-3</v>
      </c>
      <c r="E11" s="27"/>
      <c r="F11" s="27"/>
      <c r="G11" s="26">
        <f t="shared" si="2"/>
        <v>-1.991779524347067E-3</v>
      </c>
      <c r="H11" s="26">
        <f t="shared" si="3"/>
        <v>6.0901401800847726E-3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2.0408163265306121E-2</v>
      </c>
      <c r="D12" s="26">
        <f t="shared" si="0"/>
        <v>5.0200803212851405E-3</v>
      </c>
      <c r="E12" s="27"/>
      <c r="F12" s="27"/>
      <c r="G12" s="26">
        <f t="shared" si="2"/>
        <v>-2.7167576903441067E-4</v>
      </c>
      <c r="H12" s="26">
        <f t="shared" si="3"/>
        <v>2.0679839034340532E-2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8.0000000000000002E-3</v>
      </c>
      <c r="D13" s="26">
        <f t="shared" si="0"/>
        <v>-3.996003996003996E-3</v>
      </c>
      <c r="E13" s="27"/>
      <c r="F13" s="27"/>
      <c r="G13" s="26">
        <f t="shared" si="2"/>
        <v>-5.4274469892736862E-3</v>
      </c>
      <c r="H13" s="26">
        <f t="shared" si="3"/>
        <v>1.3427446989273686E-2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-7.9365079365079361E-3</v>
      </c>
      <c r="D14" s="26">
        <f t="shared" si="0"/>
        <v>-7.0210631895687063E-3</v>
      </c>
      <c r="E14" s="27"/>
      <c r="F14" s="27"/>
      <c r="G14" s="26">
        <f t="shared" si="2"/>
        <v>-7.1573013895695533E-3</v>
      </c>
      <c r="H14" s="26">
        <f t="shared" si="3"/>
        <v>-7.7920654693838277E-4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-3.2000000000000001E-2</v>
      </c>
      <c r="D15" s="26">
        <f t="shared" si="0"/>
        <v>-5.0505050505050509E-3</v>
      </c>
      <c r="E15" s="27"/>
      <c r="F15" s="27"/>
      <c r="G15" s="26">
        <f t="shared" si="2"/>
        <v>-6.030454458722816E-3</v>
      </c>
      <c r="H15" s="26">
        <f t="shared" si="3"/>
        <v>-2.5969545541277186E-2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BE24-1207-438A-9437-276AF0B1E6B9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10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W5</f>
        <v>0</v>
      </c>
      <c r="D4" s="26">
        <f t="shared" ref="D4:D15" si="0">BH5</f>
        <v>3.0000000000000001E-3</v>
      </c>
      <c r="E4" s="26">
        <f>INTERCEPT($C$4:$C$15,$D$4:$D$15)</f>
        <v>1.3804885567553549E-2</v>
      </c>
      <c r="F4" s="26">
        <f>SLOPE($C$4:$C$15,$D$4:$D$15)</f>
        <v>2.6468618558439312</v>
      </c>
      <c r="G4" s="26">
        <f>$E$4+$F$4*D4</f>
        <v>2.1745471135085341E-2</v>
      </c>
      <c r="H4" s="26">
        <f>C4-G4</f>
        <v>-2.1745471135085341E-2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W6</f>
        <v>3.2608695652173912E-2</v>
      </c>
      <c r="D5" s="26">
        <f t="shared" si="0"/>
        <v>7.9760717846460612E-3</v>
      </c>
      <c r="E5" s="27"/>
      <c r="F5" s="27"/>
      <c r="G5" s="26">
        <f t="shared" ref="G5:G15" si="2">$E$4+$F$4*D5</f>
        <v>3.4916445733806242E-2</v>
      </c>
      <c r="H5" s="26">
        <f t="shared" ref="H5:H15" si="3">C5-G5</f>
        <v>-2.3077500816323301E-3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-2.1052631578947368E-2</v>
      </c>
      <c r="D6" s="26">
        <f t="shared" si="0"/>
        <v>-1.3847675568743818E-2</v>
      </c>
      <c r="E6" s="27"/>
      <c r="F6" s="27"/>
      <c r="G6" s="26">
        <f t="shared" si="2"/>
        <v>-2.2847998687456378E-2</v>
      </c>
      <c r="H6" s="26">
        <f t="shared" si="3"/>
        <v>1.7953671085090099E-3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-2.1505376344086023E-2</v>
      </c>
      <c r="D7" s="26">
        <f t="shared" si="0"/>
        <v>-4.0120361083249749E-3</v>
      </c>
      <c r="E7" s="27"/>
      <c r="F7" s="27"/>
      <c r="G7" s="26">
        <f t="shared" si="2"/>
        <v>3.1855802281596426E-3</v>
      </c>
      <c r="H7" s="26">
        <f t="shared" si="3"/>
        <v>-2.4690956572245668E-2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-1.4652014652014652E-2</v>
      </c>
      <c r="D8" s="26">
        <f t="shared" si="0"/>
        <v>4.0281973816717019E-3</v>
      </c>
      <c r="E8" s="27"/>
      <c r="F8" s="27"/>
      <c r="G8" s="26">
        <f t="shared" si="2"/>
        <v>2.4466967564910774E-2</v>
      </c>
      <c r="H8" s="26">
        <f t="shared" si="3"/>
        <v>-3.9118982216925426E-2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1.4869888475836431E-2</v>
      </c>
      <c r="D9" s="26">
        <f t="shared" si="0"/>
        <v>-5.0150451354062184E-3</v>
      </c>
      <c r="E9" s="27"/>
      <c r="F9" s="27"/>
      <c r="G9" s="26">
        <f t="shared" si="2"/>
        <v>5.3075389331116649E-4</v>
      </c>
      <c r="H9" s="26">
        <f t="shared" si="3"/>
        <v>1.4339134582525264E-2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4.3956043956043959E-2</v>
      </c>
      <c r="D10" s="26">
        <f t="shared" si="0"/>
        <v>2.0161290322580645E-3</v>
      </c>
      <c r="E10" s="27"/>
      <c r="F10" s="27"/>
      <c r="G10" s="26">
        <f t="shared" si="2"/>
        <v>1.9141300599496959E-2</v>
      </c>
      <c r="H10" s="26">
        <f t="shared" si="3"/>
        <v>2.4814743356547E-2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9.4736842105263161E-2</v>
      </c>
      <c r="D11" s="26">
        <f t="shared" si="0"/>
        <v>2.012072434607646E-3</v>
      </c>
      <c r="E11" s="27"/>
      <c r="F11" s="27"/>
      <c r="G11" s="26">
        <f t="shared" si="2"/>
        <v>1.913056334591156E-2</v>
      </c>
      <c r="H11" s="26">
        <f t="shared" si="3"/>
        <v>7.5606278759351608E-2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1.6025641025641024E-2</v>
      </c>
      <c r="D12" s="26">
        <f t="shared" si="0"/>
        <v>5.0200803212851405E-3</v>
      </c>
      <c r="E12" s="27"/>
      <c r="F12" s="27"/>
      <c r="G12" s="26">
        <f t="shared" si="2"/>
        <v>2.7092344683235934E-2</v>
      </c>
      <c r="H12" s="26">
        <f t="shared" si="3"/>
        <v>-1.106670365759491E-2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9.4637223974763408E-3</v>
      </c>
      <c r="D13" s="26">
        <f t="shared" si="0"/>
        <v>-3.996003996003996E-3</v>
      </c>
      <c r="E13" s="27"/>
      <c r="F13" s="27"/>
      <c r="G13" s="26">
        <f t="shared" si="2"/>
        <v>3.2280150147306463E-3</v>
      </c>
      <c r="H13" s="26">
        <f t="shared" si="3"/>
        <v>6.2357073827456946E-3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-3.1250000000000002E-3</v>
      </c>
      <c r="D14" s="26">
        <f t="shared" si="0"/>
        <v>-7.0210631895687063E-3</v>
      </c>
      <c r="E14" s="27"/>
      <c r="F14" s="27"/>
      <c r="G14" s="26">
        <f t="shared" si="2"/>
        <v>-4.7788987763857892E-3</v>
      </c>
      <c r="H14" s="26">
        <f t="shared" si="3"/>
        <v>1.653898776385789E-3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-2.5078369905956112E-2</v>
      </c>
      <c r="D15" s="26">
        <f t="shared" si="0"/>
        <v>-5.0505050505050509E-3</v>
      </c>
      <c r="E15" s="27"/>
      <c r="F15" s="27"/>
      <c r="G15" s="26">
        <f t="shared" si="2"/>
        <v>4.3689639662460207E-4</v>
      </c>
      <c r="H15" s="26">
        <f t="shared" si="3"/>
        <v>-2.5515266302580712E-2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3F51C-4F67-4980-B562-65EAD47791FC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11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X5</f>
        <v>2.1052631578947368E-2</v>
      </c>
      <c r="D4" s="26">
        <f t="shared" ref="D4:D15" si="0">BH5</f>
        <v>3.0000000000000001E-3</v>
      </c>
      <c r="E4" s="26">
        <f>INTERCEPT($C$4:$C$15,$D$4:$D$15)</f>
        <v>3.6078052991850166E-3</v>
      </c>
      <c r="F4" s="26">
        <f>SLOPE($C$4:$C$15,$D$4:$D$15)</f>
        <v>1.6103618932430959</v>
      </c>
      <c r="G4" s="26">
        <f>$E$4+$F$4*D4</f>
        <v>8.4388909789143048E-3</v>
      </c>
      <c r="H4" s="26">
        <f>C4-G4</f>
        <v>1.2613740600033063E-2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X6</f>
        <v>1.7182130584192441E-2</v>
      </c>
      <c r="D5" s="26">
        <f t="shared" si="0"/>
        <v>7.9760717846460612E-3</v>
      </c>
      <c r="E5" s="27"/>
      <c r="F5" s="27"/>
      <c r="G5" s="26">
        <f t="shared" ref="G5:G15" si="2">$E$4+$F$4*D5</f>
        <v>1.6452167358950488E-2</v>
      </c>
      <c r="H5" s="26">
        <f t="shared" ref="H5:H15" si="3">C5-G5</f>
        <v>7.299632252419537E-4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0</v>
      </c>
      <c r="D6" s="26">
        <f t="shared" si="0"/>
        <v>-1.3847675568743818E-2</v>
      </c>
      <c r="E6" s="27"/>
      <c r="F6" s="27"/>
      <c r="G6" s="26">
        <f t="shared" si="2"/>
        <v>-1.8691963746713443E-2</v>
      </c>
      <c r="H6" s="26">
        <f t="shared" si="3"/>
        <v>1.8691963746713443E-2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-3.0405405405405407E-2</v>
      </c>
      <c r="D7" s="26">
        <f t="shared" si="0"/>
        <v>-4.0120361083249749E-3</v>
      </c>
      <c r="E7" s="27"/>
      <c r="F7" s="27"/>
      <c r="G7" s="26">
        <f t="shared" si="2"/>
        <v>-2.8530247639768523E-3</v>
      </c>
      <c r="H7" s="26">
        <f t="shared" si="3"/>
        <v>-2.7552380641428554E-2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1.3937282229965157E-2</v>
      </c>
      <c r="D8" s="26">
        <f t="shared" si="0"/>
        <v>4.0281973816717019E-3</v>
      </c>
      <c r="E8" s="27"/>
      <c r="F8" s="27"/>
      <c r="G8" s="26">
        <f t="shared" si="2"/>
        <v>1.009466086109074E-2</v>
      </c>
      <c r="H8" s="26">
        <f t="shared" si="3"/>
        <v>3.8426213688744163E-3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-3.0927835051546393E-2</v>
      </c>
      <c r="D9" s="26">
        <f t="shared" si="0"/>
        <v>-5.0150451354062184E-3</v>
      </c>
      <c r="E9" s="27"/>
      <c r="F9" s="27"/>
      <c r="G9" s="26">
        <f t="shared" si="2"/>
        <v>-4.4682322797673186E-3</v>
      </c>
      <c r="H9" s="26">
        <f t="shared" si="3"/>
        <v>-2.6459602771779073E-2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6.8545026645944838E-3</v>
      </c>
      <c r="H10" s="26">
        <f t="shared" si="3"/>
        <v>-6.8545026645944838E-3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0</v>
      </c>
      <c r="D11" s="26">
        <f t="shared" si="0"/>
        <v>2.012072434607646E-3</v>
      </c>
      <c r="E11" s="27"/>
      <c r="F11" s="27"/>
      <c r="G11" s="26">
        <f t="shared" si="2"/>
        <v>6.8479700743220313E-3</v>
      </c>
      <c r="H11" s="26">
        <f t="shared" si="3"/>
        <v>-6.8479700743220313E-3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2.8368794326241134E-2</v>
      </c>
      <c r="D12" s="26">
        <f t="shared" si="0"/>
        <v>5.0200803212851405E-3</v>
      </c>
      <c r="E12" s="27"/>
      <c r="F12" s="27"/>
      <c r="G12" s="26">
        <f t="shared" si="2"/>
        <v>1.1691951349602166E-2</v>
      </c>
      <c r="H12" s="26">
        <f t="shared" si="3"/>
        <v>1.6676842976638968E-2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-1.0344827586206896E-2</v>
      </c>
      <c r="D13" s="26">
        <f t="shared" si="0"/>
        <v>-3.996003996003996E-3</v>
      </c>
      <c r="E13" s="27"/>
      <c r="F13" s="27"/>
      <c r="G13" s="26">
        <f t="shared" si="2"/>
        <v>-2.827207261226955E-3</v>
      </c>
      <c r="H13" s="26">
        <f t="shared" si="3"/>
        <v>-7.5176203249799414E-3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0</v>
      </c>
      <c r="D14" s="26">
        <f t="shared" si="0"/>
        <v>-7.0210631895687063E-3</v>
      </c>
      <c r="E14" s="27"/>
      <c r="F14" s="27"/>
      <c r="G14" s="26">
        <f t="shared" si="2"/>
        <v>-7.6986473113482548E-3</v>
      </c>
      <c r="H14" s="26">
        <f t="shared" si="3"/>
        <v>7.6986473113482548E-3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1.0452961672473868E-2</v>
      </c>
      <c r="D15" s="26">
        <f t="shared" si="0"/>
        <v>-5.0505050505050509E-3</v>
      </c>
      <c r="E15" s="27"/>
      <c r="F15" s="27"/>
      <c r="G15" s="26">
        <f t="shared" si="2"/>
        <v>-4.5253355757801155E-3</v>
      </c>
      <c r="H15" s="26">
        <f t="shared" si="3"/>
        <v>1.4978297248253985E-2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CCF65-BA18-488F-B5BA-EB00083F1046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12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Y5</f>
        <v>9.6153846153846159E-2</v>
      </c>
      <c r="D4" s="26">
        <f t="shared" ref="D4:D15" si="0">BH5</f>
        <v>3.0000000000000001E-3</v>
      </c>
      <c r="E4" s="26">
        <f>INTERCEPT($C$4:$C$15,$D$4:$D$15)</f>
        <v>4.418738571228654E-3</v>
      </c>
      <c r="F4" s="26">
        <f>SLOPE($C$4:$C$15,$D$4:$D$15)</f>
        <v>0.36115679809005458</v>
      </c>
      <c r="G4" s="26">
        <f>$E$4+$F$4*D4</f>
        <v>5.5022089654988178E-3</v>
      </c>
      <c r="H4" s="26">
        <f>C4-G4</f>
        <v>9.0651637188347345E-2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Y6</f>
        <v>-4.912280701754386E-2</v>
      </c>
      <c r="D5" s="26">
        <f t="shared" si="0"/>
        <v>7.9760717846460612E-3</v>
      </c>
      <c r="E5" s="27"/>
      <c r="F5" s="27"/>
      <c r="G5" s="26">
        <f t="shared" ref="G5:G15" si="2">$E$4+$F$4*D5</f>
        <v>7.2993511183078522E-3</v>
      </c>
      <c r="H5" s="26">
        <f t="shared" ref="H5:H15" si="3">C5-G5</f>
        <v>-5.6422158135851712E-2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-1.4760147601476014E-2</v>
      </c>
      <c r="D6" s="26">
        <f t="shared" si="0"/>
        <v>-1.3847675568743818E-2</v>
      </c>
      <c r="E6" s="27"/>
      <c r="F6" s="27"/>
      <c r="G6" s="26">
        <f t="shared" si="2"/>
        <v>-5.824435981687387E-4</v>
      </c>
      <c r="H6" s="26">
        <f t="shared" si="3"/>
        <v>-1.4177704003307276E-2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-1.1235955056179775E-2</v>
      </c>
      <c r="D7" s="26">
        <f t="shared" si="0"/>
        <v>-4.0120361083249749E-3</v>
      </c>
      <c r="E7" s="27"/>
      <c r="F7" s="27"/>
      <c r="G7" s="26">
        <f t="shared" si="2"/>
        <v>2.9697644565243224E-3</v>
      </c>
      <c r="H7" s="26">
        <f t="shared" si="3"/>
        <v>-1.4205719512704097E-2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7.575757575757576E-3</v>
      </c>
      <c r="D8" s="26">
        <f t="shared" si="0"/>
        <v>4.0281973816717019E-3</v>
      </c>
      <c r="E8" s="27"/>
      <c r="F8" s="27"/>
      <c r="G8" s="26">
        <f t="shared" si="2"/>
        <v>5.8735494396679475E-3</v>
      </c>
      <c r="H8" s="26">
        <f t="shared" si="3"/>
        <v>1.7022081360896285E-3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0</v>
      </c>
      <c r="D9" s="26">
        <f t="shared" si="0"/>
        <v>-5.0150451354062184E-3</v>
      </c>
      <c r="E9" s="27"/>
      <c r="F9" s="27"/>
      <c r="G9" s="26">
        <f t="shared" si="2"/>
        <v>2.60752092784824E-3</v>
      </c>
      <c r="H9" s="26">
        <f t="shared" si="3"/>
        <v>-2.60752092784824E-3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7.5187969924812026E-3</v>
      </c>
      <c r="D10" s="26">
        <f t="shared" si="0"/>
        <v>2.0161290322580645E-3</v>
      </c>
      <c r="E10" s="27"/>
      <c r="F10" s="27"/>
      <c r="G10" s="26">
        <f t="shared" si="2"/>
        <v>5.1468772770553771E-3</v>
      </c>
      <c r="H10" s="26">
        <f t="shared" si="3"/>
        <v>2.3719197154258255E-3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-1.8656716417910446E-2</v>
      </c>
      <c r="D11" s="26">
        <f t="shared" si="0"/>
        <v>2.012072434607646E-3</v>
      </c>
      <c r="E11" s="27"/>
      <c r="F11" s="27"/>
      <c r="G11" s="26">
        <f t="shared" si="2"/>
        <v>5.1454122092368122E-3</v>
      </c>
      <c r="H11" s="26">
        <f t="shared" si="3"/>
        <v>-2.3802128627147257E-2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1.1406844106463879E-2</v>
      </c>
      <c r="D12" s="26">
        <f t="shared" si="0"/>
        <v>5.0200803212851405E-3</v>
      </c>
      <c r="E12" s="27"/>
      <c r="F12" s="27"/>
      <c r="G12" s="26">
        <f t="shared" si="2"/>
        <v>6.2317747062188879E-3</v>
      </c>
      <c r="H12" s="26">
        <f t="shared" si="3"/>
        <v>5.1750694002449908E-3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7.5187969924812026E-3</v>
      </c>
      <c r="D13" s="26">
        <f t="shared" si="0"/>
        <v>-3.996003996003996E-3</v>
      </c>
      <c r="E13" s="27"/>
      <c r="F13" s="27"/>
      <c r="G13" s="26">
        <f t="shared" si="2"/>
        <v>2.9755545628767878E-3</v>
      </c>
      <c r="H13" s="26">
        <f t="shared" si="3"/>
        <v>4.5432424296044148E-3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1.4925373134328358E-2</v>
      </c>
      <c r="D14" s="26">
        <f t="shared" si="0"/>
        <v>-7.0210631895687063E-3</v>
      </c>
      <c r="E14" s="27"/>
      <c r="F14" s="27"/>
      <c r="G14" s="26">
        <f t="shared" si="2"/>
        <v>1.8830338704960742E-3</v>
      </c>
      <c r="H14" s="26">
        <f t="shared" si="3"/>
        <v>1.3042339263832284E-2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-3.6764705882352941E-3</v>
      </c>
      <c r="D15" s="26">
        <f t="shared" si="0"/>
        <v>-5.0505050505050509E-3</v>
      </c>
      <c r="E15" s="27"/>
      <c r="F15" s="27"/>
      <c r="G15" s="26">
        <f t="shared" si="2"/>
        <v>2.5947143384506006E-3</v>
      </c>
      <c r="H15" s="26">
        <f t="shared" si="3"/>
        <v>-6.2711849266858946E-3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AAFBC-181D-4334-8295-6833AB049BE8}">
  <dimension ref="A2:EI62"/>
  <sheetViews>
    <sheetView zoomScale="73" zoomScaleNormal="124" workbookViewId="0">
      <pane xSplit="1" ySplit="4" topLeftCell="D46" activePane="bottomRight" state="frozen"/>
      <selection pane="topRight" activeCell="B1" sqref="B1"/>
      <selection pane="bottomLeft" activeCell="A5" sqref="A5"/>
      <selection pane="bottomRight" activeCell="C62" sqref="C62"/>
    </sheetView>
  </sheetViews>
  <sheetFormatPr defaultRowHeight="15" x14ac:dyDescent="0.25"/>
  <cols>
    <col min="1" max="1" width="11.85546875" bestFit="1" customWidth="1"/>
    <col min="37" max="37" width="9.85546875" bestFit="1" customWidth="1"/>
    <col min="47" max="47" width="3" customWidth="1"/>
    <col min="92" max="92" width="3.28515625" customWidth="1"/>
    <col min="95" max="95" width="2.140625" customWidth="1"/>
  </cols>
  <sheetData>
    <row r="2" spans="1:46" ht="19.5" thickBot="1" x14ac:dyDescent="0.35">
      <c r="B2" s="10"/>
      <c r="C2" s="10"/>
    </row>
    <row r="3" spans="1:46" ht="21.75" thickBot="1" x14ac:dyDescent="0.4">
      <c r="B3" s="139" t="s">
        <v>46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1"/>
    </row>
    <row r="4" spans="1:46" ht="19.5" thickBot="1" x14ac:dyDescent="0.35">
      <c r="A4" s="22" t="s">
        <v>0</v>
      </c>
      <c r="B4" s="11" t="s">
        <v>1</v>
      </c>
      <c r="C4" s="61" t="s">
        <v>59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1" t="s">
        <v>9</v>
      </c>
      <c r="L4" s="11" t="s">
        <v>10</v>
      </c>
      <c r="M4" s="11" t="s">
        <v>11</v>
      </c>
      <c r="N4" s="11" t="s">
        <v>12</v>
      </c>
      <c r="O4" s="11" t="s">
        <v>15</v>
      </c>
      <c r="P4" s="11" t="s">
        <v>13</v>
      </c>
      <c r="Q4" s="11" t="s">
        <v>14</v>
      </c>
      <c r="R4" s="11" t="s">
        <v>16</v>
      </c>
      <c r="S4" s="11" t="s">
        <v>17</v>
      </c>
      <c r="T4" s="11" t="s">
        <v>18</v>
      </c>
      <c r="U4" s="11" t="s">
        <v>19</v>
      </c>
      <c r="V4" s="11" t="s">
        <v>20</v>
      </c>
      <c r="W4" s="11" t="s">
        <v>21</v>
      </c>
      <c r="X4" s="11" t="s">
        <v>22</v>
      </c>
      <c r="Y4" s="11" t="s">
        <v>23</v>
      </c>
      <c r="Z4" s="11" t="s">
        <v>24</v>
      </c>
      <c r="AA4" s="11" t="s">
        <v>25</v>
      </c>
      <c r="AB4" s="11" t="s">
        <v>26</v>
      </c>
      <c r="AC4" s="11" t="s">
        <v>27</v>
      </c>
      <c r="AD4" s="11" t="s">
        <v>28</v>
      </c>
      <c r="AE4" s="11" t="s">
        <v>29</v>
      </c>
      <c r="AF4" s="11" t="s">
        <v>30</v>
      </c>
      <c r="AG4" s="11" t="s">
        <v>31</v>
      </c>
      <c r="AH4" s="11" t="s">
        <v>32</v>
      </c>
      <c r="AI4" s="11" t="s">
        <v>33</v>
      </c>
      <c r="AJ4" s="11" t="s">
        <v>34</v>
      </c>
      <c r="AK4" s="11" t="s">
        <v>35</v>
      </c>
      <c r="AL4" s="11" t="s">
        <v>36</v>
      </c>
      <c r="AM4" s="11" t="s">
        <v>37</v>
      </c>
      <c r="AN4" s="11" t="s">
        <v>38</v>
      </c>
      <c r="AO4" s="11" t="s">
        <v>39</v>
      </c>
      <c r="AP4" s="11" t="s">
        <v>40</v>
      </c>
      <c r="AQ4" s="11" t="s">
        <v>41</v>
      </c>
      <c r="AR4" s="11" t="s">
        <v>42</v>
      </c>
      <c r="AS4" s="11" t="s">
        <v>43</v>
      </c>
      <c r="AT4" s="23" t="s">
        <v>44</v>
      </c>
    </row>
    <row r="5" spans="1:46" ht="16.5" x14ac:dyDescent="0.25">
      <c r="A5" s="2">
        <v>45293</v>
      </c>
      <c r="B5" s="3">
        <v>715</v>
      </c>
      <c r="C5" s="4">
        <v>2700</v>
      </c>
      <c r="D5" s="4">
        <v>1500</v>
      </c>
      <c r="E5" s="4">
        <v>2890</v>
      </c>
      <c r="F5" s="4">
        <v>1735</v>
      </c>
      <c r="G5" s="4">
        <v>2930</v>
      </c>
      <c r="H5" s="4">
        <v>5700</v>
      </c>
      <c r="I5" s="4">
        <v>9425</v>
      </c>
      <c r="J5" s="4">
        <v>5375</v>
      </c>
      <c r="K5" s="4">
        <v>5675</v>
      </c>
      <c r="L5" s="4">
        <v>1265</v>
      </c>
      <c r="M5" s="4">
        <v>6125</v>
      </c>
      <c r="N5" s="4">
        <v>1740</v>
      </c>
      <c r="O5" s="4">
        <v>1380</v>
      </c>
      <c r="P5" s="3">
        <v>208</v>
      </c>
      <c r="Q5" s="4">
        <v>5025</v>
      </c>
      <c r="R5" s="3">
        <v>585</v>
      </c>
      <c r="S5" s="3">
        <v>560</v>
      </c>
      <c r="T5" s="4">
        <v>2000</v>
      </c>
      <c r="U5" s="4">
        <v>20800</v>
      </c>
      <c r="V5" s="1"/>
      <c r="W5" s="4">
        <v>1380</v>
      </c>
      <c r="X5" s="4">
        <v>10650</v>
      </c>
      <c r="Y5" s="4">
        <v>4420</v>
      </c>
      <c r="Z5" s="4">
        <v>6450</v>
      </c>
      <c r="AA5" s="4">
        <v>8350</v>
      </c>
      <c r="AB5" s="4">
        <v>9425</v>
      </c>
      <c r="AC5" s="4">
        <v>26375</v>
      </c>
      <c r="AD5" s="4">
        <v>1620</v>
      </c>
      <c r="AE5" s="4">
        <v>1895</v>
      </c>
      <c r="AF5" s="1"/>
      <c r="AG5" s="4">
        <v>2690</v>
      </c>
      <c r="AH5" s="4">
        <v>1165</v>
      </c>
      <c r="AI5" s="3">
        <v>685</v>
      </c>
      <c r="AJ5" s="4">
        <v>1140</v>
      </c>
      <c r="AK5" s="4">
        <v>1265</v>
      </c>
      <c r="AL5" s="4">
        <v>2530</v>
      </c>
      <c r="AM5" s="1"/>
      <c r="AN5" s="3">
        <v>510</v>
      </c>
      <c r="AO5" s="4">
        <v>6475</v>
      </c>
      <c r="AP5" s="4">
        <v>1640</v>
      </c>
      <c r="AQ5" s="4">
        <v>3990</v>
      </c>
      <c r="AR5" s="4">
        <v>1010</v>
      </c>
      <c r="AS5" s="4">
        <v>23475</v>
      </c>
      <c r="AT5" s="4">
        <v>3550</v>
      </c>
    </row>
    <row r="6" spans="1:46" ht="16.5" x14ac:dyDescent="0.25">
      <c r="A6" s="2">
        <v>45294</v>
      </c>
      <c r="B6" s="3">
        <v>715</v>
      </c>
      <c r="C6" s="4">
        <v>2720</v>
      </c>
      <c r="D6" s="4">
        <v>1515</v>
      </c>
      <c r="E6" s="4">
        <v>2820</v>
      </c>
      <c r="F6" s="4">
        <v>1700</v>
      </c>
      <c r="G6" s="4">
        <v>3160</v>
      </c>
      <c r="H6" s="4">
        <v>5600</v>
      </c>
      <c r="I6" s="4">
        <v>9350</v>
      </c>
      <c r="J6" s="4">
        <v>5350</v>
      </c>
      <c r="K6" s="4">
        <v>5600</v>
      </c>
      <c r="L6" s="4">
        <v>1255</v>
      </c>
      <c r="M6" s="4">
        <v>6100</v>
      </c>
      <c r="N6" s="4">
        <v>1800</v>
      </c>
      <c r="O6" s="4">
        <v>1355</v>
      </c>
      <c r="P6" s="3">
        <v>208</v>
      </c>
      <c r="Q6" s="4">
        <v>4970</v>
      </c>
      <c r="R6" s="3">
        <v>575</v>
      </c>
      <c r="S6" s="3">
        <v>565</v>
      </c>
      <c r="T6" s="4">
        <v>2050</v>
      </c>
      <c r="U6" s="4">
        <v>21025</v>
      </c>
      <c r="V6" s="1"/>
      <c r="W6" s="4">
        <v>1355</v>
      </c>
      <c r="X6" s="4">
        <v>10625</v>
      </c>
      <c r="Y6" s="4">
        <v>4420</v>
      </c>
      <c r="Z6" s="4">
        <v>6400</v>
      </c>
      <c r="AA6" s="4">
        <v>8475</v>
      </c>
      <c r="AB6" s="4">
        <v>9300</v>
      </c>
      <c r="AC6" s="4">
        <v>25750</v>
      </c>
      <c r="AD6" s="4">
        <v>1605</v>
      </c>
      <c r="AE6" s="4">
        <v>1900</v>
      </c>
      <c r="AF6" s="1"/>
      <c r="AG6" s="4">
        <v>2670</v>
      </c>
      <c r="AH6" s="4">
        <v>1150</v>
      </c>
      <c r="AI6" s="3">
        <v>680</v>
      </c>
      <c r="AJ6" s="4">
        <v>1135</v>
      </c>
      <c r="AK6" s="4">
        <v>1280</v>
      </c>
      <c r="AL6" s="4">
        <v>2530</v>
      </c>
      <c r="AM6" s="1"/>
      <c r="AN6" s="3">
        <v>525</v>
      </c>
      <c r="AO6" s="4">
        <v>6425</v>
      </c>
      <c r="AP6" s="4">
        <v>1700</v>
      </c>
      <c r="AQ6" s="4">
        <v>3960</v>
      </c>
      <c r="AR6" s="4">
        <v>1015</v>
      </c>
      <c r="AS6" s="4">
        <v>23225</v>
      </c>
      <c r="AT6" s="4">
        <v>3530</v>
      </c>
    </row>
    <row r="7" spans="1:46" ht="16.5" x14ac:dyDescent="0.25">
      <c r="A7" s="2">
        <v>45295</v>
      </c>
      <c r="B7" s="3">
        <v>735</v>
      </c>
      <c r="C7" s="4">
        <v>2740</v>
      </c>
      <c r="D7" s="4">
        <v>1580</v>
      </c>
      <c r="E7" s="4">
        <v>2870</v>
      </c>
      <c r="F7" s="4">
        <v>1685</v>
      </c>
      <c r="G7" s="4">
        <v>3130</v>
      </c>
      <c r="H7" s="4">
        <v>5700</v>
      </c>
      <c r="I7" s="4">
        <v>9475</v>
      </c>
      <c r="J7" s="4">
        <v>5600</v>
      </c>
      <c r="K7" s="4">
        <v>5700</v>
      </c>
      <c r="L7" s="4">
        <v>1295</v>
      </c>
      <c r="M7" s="4">
        <v>6350</v>
      </c>
      <c r="N7" s="4">
        <v>1895</v>
      </c>
      <c r="O7" s="4">
        <v>1385</v>
      </c>
      <c r="P7" s="3">
        <v>206</v>
      </c>
      <c r="Q7" s="4">
        <v>4960</v>
      </c>
      <c r="R7" s="3">
        <v>565</v>
      </c>
      <c r="S7" s="3">
        <v>590</v>
      </c>
      <c r="T7" s="4">
        <v>2090</v>
      </c>
      <c r="U7" s="4">
        <v>20850</v>
      </c>
      <c r="V7" s="1"/>
      <c r="W7" s="4">
        <v>1385</v>
      </c>
      <c r="X7" s="4">
        <v>11050</v>
      </c>
      <c r="Y7" s="4">
        <v>4390</v>
      </c>
      <c r="Z7" s="4">
        <v>6450</v>
      </c>
      <c r="AA7" s="4">
        <v>8425</v>
      </c>
      <c r="AB7" s="4">
        <v>9325</v>
      </c>
      <c r="AC7" s="4">
        <v>26600</v>
      </c>
      <c r="AD7" s="4">
        <v>1590</v>
      </c>
      <c r="AE7" s="4">
        <v>1885</v>
      </c>
      <c r="AF7" s="1"/>
      <c r="AG7" s="4">
        <v>2710</v>
      </c>
      <c r="AH7" s="4">
        <v>1180</v>
      </c>
      <c r="AI7" s="3">
        <v>665</v>
      </c>
      <c r="AJ7" s="4">
        <v>1145</v>
      </c>
      <c r="AK7" s="4">
        <v>1285</v>
      </c>
      <c r="AL7" s="4">
        <v>2650</v>
      </c>
      <c r="AM7" s="1"/>
      <c r="AN7" s="3">
        <v>520</v>
      </c>
      <c r="AO7" s="4">
        <v>6475</v>
      </c>
      <c r="AP7" s="4">
        <v>1675</v>
      </c>
      <c r="AQ7" s="4">
        <v>3970</v>
      </c>
      <c r="AR7" s="4">
        <v>1020</v>
      </c>
      <c r="AS7" s="4">
        <v>23275</v>
      </c>
      <c r="AT7" s="4">
        <v>3520</v>
      </c>
    </row>
    <row r="8" spans="1:46" ht="16.5" x14ac:dyDescent="0.25">
      <c r="A8" s="2">
        <v>45296</v>
      </c>
      <c r="B8" s="3">
        <v>750</v>
      </c>
      <c r="C8" s="4">
        <v>2670</v>
      </c>
      <c r="D8" s="4">
        <v>1565</v>
      </c>
      <c r="E8" s="4">
        <v>2790</v>
      </c>
      <c r="F8" s="4">
        <v>1675</v>
      </c>
      <c r="G8" s="4">
        <v>3090</v>
      </c>
      <c r="H8" s="4">
        <v>5625</v>
      </c>
      <c r="I8" s="4">
        <v>9575</v>
      </c>
      <c r="J8" s="4">
        <v>5575</v>
      </c>
      <c r="K8" s="4">
        <v>5750</v>
      </c>
      <c r="L8" s="4">
        <v>1295</v>
      </c>
      <c r="M8" s="4">
        <v>6425</v>
      </c>
      <c r="N8" s="4">
        <v>1900</v>
      </c>
      <c r="O8" s="4">
        <v>1375</v>
      </c>
      <c r="P8" s="3">
        <v>204</v>
      </c>
      <c r="Q8" s="4">
        <v>4950</v>
      </c>
      <c r="R8" s="3">
        <v>565</v>
      </c>
      <c r="S8" s="3">
        <v>570</v>
      </c>
      <c r="T8" s="4">
        <v>2100</v>
      </c>
      <c r="U8" s="4">
        <v>20900</v>
      </c>
      <c r="V8" s="1"/>
      <c r="W8" s="4">
        <v>1375</v>
      </c>
      <c r="X8" s="4">
        <v>10725</v>
      </c>
      <c r="Y8" s="4">
        <v>4310</v>
      </c>
      <c r="Z8" s="4">
        <v>6450</v>
      </c>
      <c r="AA8" s="4">
        <v>8375</v>
      </c>
      <c r="AB8" s="4">
        <v>9225</v>
      </c>
      <c r="AC8" s="4">
        <v>26775</v>
      </c>
      <c r="AD8" s="4">
        <v>1580</v>
      </c>
      <c r="AE8" s="4">
        <v>1795</v>
      </c>
      <c r="AF8" s="1"/>
      <c r="AG8" s="4">
        <v>2810</v>
      </c>
      <c r="AH8" s="4">
        <v>1185</v>
      </c>
      <c r="AI8" s="3">
        <v>685</v>
      </c>
      <c r="AJ8" s="4">
        <v>1160</v>
      </c>
      <c r="AK8" s="4">
        <v>1280</v>
      </c>
      <c r="AL8" s="4">
        <v>2660</v>
      </c>
      <c r="AM8" s="1"/>
      <c r="AN8" s="3">
        <v>520</v>
      </c>
      <c r="AO8" s="4">
        <v>6375</v>
      </c>
      <c r="AP8" s="4">
        <v>1665</v>
      </c>
      <c r="AQ8" s="4">
        <v>3890</v>
      </c>
      <c r="AR8" s="3">
        <v>995</v>
      </c>
      <c r="AS8" s="4">
        <v>23250</v>
      </c>
      <c r="AT8" s="4">
        <v>3520</v>
      </c>
    </row>
    <row r="9" spans="1:46" ht="16.5" x14ac:dyDescent="0.25">
      <c r="A9" s="2">
        <v>45299</v>
      </c>
      <c r="B9" s="3">
        <v>735</v>
      </c>
      <c r="C9" s="4">
        <v>2650</v>
      </c>
      <c r="D9" s="4">
        <v>1550</v>
      </c>
      <c r="E9" s="4">
        <v>2800</v>
      </c>
      <c r="F9" s="4">
        <v>1650</v>
      </c>
      <c r="G9" s="4">
        <v>3030</v>
      </c>
      <c r="H9" s="4">
        <v>5575</v>
      </c>
      <c r="I9" s="4">
        <v>9575</v>
      </c>
      <c r="J9" s="4">
        <v>5575</v>
      </c>
      <c r="K9" s="4">
        <v>5625</v>
      </c>
      <c r="L9" s="4">
        <v>1285</v>
      </c>
      <c r="M9" s="4">
        <v>6400</v>
      </c>
      <c r="N9" s="4">
        <v>1925</v>
      </c>
      <c r="O9" s="4">
        <v>1380</v>
      </c>
      <c r="P9" s="3">
        <v>202</v>
      </c>
      <c r="Q9" s="4">
        <v>4920</v>
      </c>
      <c r="R9" s="3">
        <v>555</v>
      </c>
      <c r="S9" s="3">
        <v>575</v>
      </c>
      <c r="T9" s="4">
        <v>2110</v>
      </c>
      <c r="U9" s="4">
        <v>20625</v>
      </c>
      <c r="V9" s="1"/>
      <c r="W9" s="4">
        <v>1380</v>
      </c>
      <c r="X9" s="4">
        <v>10750</v>
      </c>
      <c r="Y9" s="4">
        <v>4280</v>
      </c>
      <c r="Z9" s="4">
        <v>6400</v>
      </c>
      <c r="AA9" s="4">
        <v>8125</v>
      </c>
      <c r="AB9" s="4">
        <v>9225</v>
      </c>
      <c r="AC9" s="4">
        <v>27100</v>
      </c>
      <c r="AD9" s="4">
        <v>1590</v>
      </c>
      <c r="AE9" s="4">
        <v>1775</v>
      </c>
      <c r="AF9" s="1"/>
      <c r="AG9" s="4">
        <v>2710</v>
      </c>
      <c r="AH9" s="4">
        <v>1220</v>
      </c>
      <c r="AI9" s="3">
        <v>680</v>
      </c>
      <c r="AJ9" s="4">
        <v>1135</v>
      </c>
      <c r="AK9" s="4">
        <v>1230</v>
      </c>
      <c r="AL9" s="4">
        <v>2630</v>
      </c>
      <c r="AM9" s="1"/>
      <c r="AN9" s="3">
        <v>520</v>
      </c>
      <c r="AO9" s="4">
        <v>6250</v>
      </c>
      <c r="AP9" s="4">
        <v>1655</v>
      </c>
      <c r="AQ9" s="4">
        <v>3890</v>
      </c>
      <c r="AR9" s="3">
        <v>975</v>
      </c>
      <c r="AS9" s="4">
        <v>23025</v>
      </c>
      <c r="AT9" s="4">
        <v>3480</v>
      </c>
    </row>
    <row r="10" spans="1:46" ht="16.5" x14ac:dyDescent="0.25">
      <c r="A10" s="2">
        <v>45300</v>
      </c>
      <c r="B10" s="3">
        <v>765</v>
      </c>
      <c r="C10" s="4">
        <v>2650</v>
      </c>
      <c r="D10" s="4">
        <v>1550</v>
      </c>
      <c r="E10" s="4">
        <v>2740</v>
      </c>
      <c r="F10" s="4">
        <v>1645</v>
      </c>
      <c r="G10" s="4">
        <v>3170</v>
      </c>
      <c r="H10" s="4">
        <v>5575</v>
      </c>
      <c r="I10" s="4">
        <v>9625</v>
      </c>
      <c r="J10" s="4">
        <v>5650</v>
      </c>
      <c r="K10" s="4">
        <v>5700</v>
      </c>
      <c r="L10" s="4">
        <v>1330</v>
      </c>
      <c r="M10" s="4">
        <v>6375</v>
      </c>
      <c r="N10" s="4">
        <v>1960</v>
      </c>
      <c r="O10" s="4">
        <v>1345</v>
      </c>
      <c r="P10" s="3">
        <v>202</v>
      </c>
      <c r="Q10" s="4">
        <v>4820</v>
      </c>
      <c r="R10" s="3">
        <v>555</v>
      </c>
      <c r="S10" s="3">
        <v>565</v>
      </c>
      <c r="T10" s="4">
        <v>2110</v>
      </c>
      <c r="U10" s="4">
        <v>20400</v>
      </c>
      <c r="V10" s="1"/>
      <c r="W10" s="4">
        <v>1345</v>
      </c>
      <c r="X10" s="4">
        <v>11025</v>
      </c>
      <c r="Y10" s="4">
        <v>4150</v>
      </c>
      <c r="Z10" s="4">
        <v>6375</v>
      </c>
      <c r="AA10" s="4">
        <v>8000</v>
      </c>
      <c r="AB10" s="4">
        <v>9150</v>
      </c>
      <c r="AC10" s="4">
        <v>26975</v>
      </c>
      <c r="AD10" s="4">
        <v>1590</v>
      </c>
      <c r="AE10" s="4">
        <v>1855</v>
      </c>
      <c r="AF10" s="1"/>
      <c r="AG10" s="4">
        <v>2510</v>
      </c>
      <c r="AH10" s="4">
        <v>1175</v>
      </c>
      <c r="AI10" s="3">
        <v>675</v>
      </c>
      <c r="AJ10" s="4">
        <v>1130</v>
      </c>
      <c r="AK10" s="4">
        <v>1175</v>
      </c>
      <c r="AL10" s="4">
        <v>2630</v>
      </c>
      <c r="AM10" s="1"/>
      <c r="AN10" s="3">
        <v>520</v>
      </c>
      <c r="AO10" s="4">
        <v>6300</v>
      </c>
      <c r="AP10" s="4">
        <v>1650</v>
      </c>
      <c r="AQ10" s="4">
        <v>3960</v>
      </c>
      <c r="AR10" s="3">
        <v>980</v>
      </c>
      <c r="AS10" s="4">
        <v>23100</v>
      </c>
      <c r="AT10" s="4">
        <v>3430</v>
      </c>
    </row>
    <row r="11" spans="1:46" ht="16.5" x14ac:dyDescent="0.25">
      <c r="A11" s="2">
        <v>45301</v>
      </c>
      <c r="B11" s="3">
        <v>770</v>
      </c>
      <c r="C11" s="4">
        <v>2650</v>
      </c>
      <c r="D11" s="4">
        <v>1565</v>
      </c>
      <c r="E11" s="4">
        <v>2750</v>
      </c>
      <c r="F11" s="4">
        <v>1655</v>
      </c>
      <c r="G11" s="4">
        <v>3250</v>
      </c>
      <c r="H11" s="4">
        <v>5525</v>
      </c>
      <c r="I11" s="4">
        <v>9550</v>
      </c>
      <c r="J11" s="4">
        <v>5600</v>
      </c>
      <c r="K11" s="4">
        <v>5700</v>
      </c>
      <c r="L11" s="4">
        <v>1335</v>
      </c>
      <c r="M11" s="4">
        <v>6425</v>
      </c>
      <c r="N11" s="4">
        <v>1935</v>
      </c>
      <c r="O11" s="4">
        <v>1360</v>
      </c>
      <c r="P11" s="3">
        <v>199</v>
      </c>
      <c r="Q11" s="4">
        <v>4770</v>
      </c>
      <c r="R11" s="3">
        <v>575</v>
      </c>
      <c r="S11" s="3">
        <v>570</v>
      </c>
      <c r="T11" s="4">
        <v>2150</v>
      </c>
      <c r="U11" s="4">
        <v>20625</v>
      </c>
      <c r="V11" s="1"/>
      <c r="W11" s="4">
        <v>1360</v>
      </c>
      <c r="X11" s="4">
        <v>11350</v>
      </c>
      <c r="Y11" s="4">
        <v>4160</v>
      </c>
      <c r="Z11" s="4">
        <v>6350</v>
      </c>
      <c r="AA11" s="4">
        <v>8000</v>
      </c>
      <c r="AB11" s="4">
        <v>9150</v>
      </c>
      <c r="AC11" s="4">
        <v>26975</v>
      </c>
      <c r="AD11" s="4">
        <v>1580</v>
      </c>
      <c r="AE11" s="4">
        <v>1855</v>
      </c>
      <c r="AF11" s="1"/>
      <c r="AG11" s="4">
        <v>2470</v>
      </c>
      <c r="AH11" s="4">
        <v>1175</v>
      </c>
      <c r="AI11" s="3">
        <v>700</v>
      </c>
      <c r="AJ11" s="4">
        <v>1135</v>
      </c>
      <c r="AK11" s="4">
        <v>1200</v>
      </c>
      <c r="AL11" s="4">
        <v>2650</v>
      </c>
      <c r="AM11" s="1"/>
      <c r="AN11" s="3">
        <v>525</v>
      </c>
      <c r="AO11" s="4">
        <v>6325</v>
      </c>
      <c r="AP11" s="4">
        <v>1660</v>
      </c>
      <c r="AQ11" s="4">
        <v>4000</v>
      </c>
      <c r="AR11" s="3">
        <v>955</v>
      </c>
      <c r="AS11" s="4">
        <v>23300</v>
      </c>
      <c r="AT11" s="4">
        <v>3410</v>
      </c>
    </row>
    <row r="12" spans="1:46" ht="16.5" x14ac:dyDescent="0.25">
      <c r="A12" s="2">
        <v>45302</v>
      </c>
      <c r="B12" s="3">
        <v>810</v>
      </c>
      <c r="C12" s="4">
        <v>2630</v>
      </c>
      <c r="D12" s="4">
        <v>1545</v>
      </c>
      <c r="E12" s="4">
        <v>2710</v>
      </c>
      <c r="F12" s="4">
        <v>1635</v>
      </c>
      <c r="G12" s="4">
        <v>3390</v>
      </c>
      <c r="H12" s="4">
        <v>5550</v>
      </c>
      <c r="I12" s="4">
        <v>9575</v>
      </c>
      <c r="J12" s="4">
        <v>5600</v>
      </c>
      <c r="K12" s="4">
        <v>5750</v>
      </c>
      <c r="L12" s="4">
        <v>1360</v>
      </c>
      <c r="M12" s="4">
        <v>6450</v>
      </c>
      <c r="N12" s="4">
        <v>1970</v>
      </c>
      <c r="O12" s="4">
        <v>1345</v>
      </c>
      <c r="P12" s="3">
        <v>199</v>
      </c>
      <c r="Q12" s="4">
        <v>4660</v>
      </c>
      <c r="R12" s="3">
        <v>560</v>
      </c>
      <c r="S12" s="3">
        <v>565</v>
      </c>
      <c r="T12" s="4">
        <v>2280</v>
      </c>
      <c r="U12" s="4">
        <v>20725</v>
      </c>
      <c r="V12" s="1"/>
      <c r="W12" s="4">
        <v>1345</v>
      </c>
      <c r="X12" s="4">
        <v>11125</v>
      </c>
      <c r="Y12" s="4">
        <v>4100</v>
      </c>
      <c r="Z12" s="4">
        <v>6350</v>
      </c>
      <c r="AA12" s="4">
        <v>8050</v>
      </c>
      <c r="AB12" s="4">
        <v>9300</v>
      </c>
      <c r="AC12" s="4">
        <v>26800</v>
      </c>
      <c r="AD12" s="4">
        <v>1595</v>
      </c>
      <c r="AE12" s="4">
        <v>1845</v>
      </c>
      <c r="AF12" s="1"/>
      <c r="AG12" s="4">
        <v>2430</v>
      </c>
      <c r="AH12" s="4">
        <v>1220</v>
      </c>
      <c r="AI12" s="3">
        <v>685</v>
      </c>
      <c r="AJ12" s="4">
        <v>1135</v>
      </c>
      <c r="AK12" s="4">
        <v>1205</v>
      </c>
      <c r="AL12" s="4">
        <v>2620</v>
      </c>
      <c r="AM12" s="1"/>
      <c r="AN12" s="3">
        <v>520</v>
      </c>
      <c r="AO12" s="4">
        <v>6250</v>
      </c>
      <c r="AP12" s="4">
        <v>1655</v>
      </c>
      <c r="AQ12" s="4">
        <v>3990</v>
      </c>
      <c r="AR12" s="3">
        <v>975</v>
      </c>
      <c r="AS12" s="4">
        <v>23300</v>
      </c>
      <c r="AT12" s="4">
        <v>3410</v>
      </c>
    </row>
    <row r="13" spans="1:46" ht="16.5" x14ac:dyDescent="0.25">
      <c r="A13" s="2">
        <v>45303</v>
      </c>
      <c r="B13" s="3">
        <v>810</v>
      </c>
      <c r="C13" s="4">
        <v>2630</v>
      </c>
      <c r="D13" s="4">
        <v>1560</v>
      </c>
      <c r="E13" s="4">
        <v>2640</v>
      </c>
      <c r="F13" s="4">
        <v>1625</v>
      </c>
      <c r="G13" s="4">
        <v>3400</v>
      </c>
      <c r="H13" s="4">
        <v>5600</v>
      </c>
      <c r="I13" s="4">
        <v>9700</v>
      </c>
      <c r="J13" s="4">
        <v>5600</v>
      </c>
      <c r="K13" s="4">
        <v>5850</v>
      </c>
      <c r="L13" s="4">
        <v>1350</v>
      </c>
      <c r="M13" s="4">
        <v>6575</v>
      </c>
      <c r="N13" s="4">
        <v>1980</v>
      </c>
      <c r="O13" s="4">
        <v>1350</v>
      </c>
      <c r="P13" s="3">
        <v>200</v>
      </c>
      <c r="Q13" s="4">
        <v>4680</v>
      </c>
      <c r="R13" s="3">
        <v>555</v>
      </c>
      <c r="S13" s="3">
        <v>605</v>
      </c>
      <c r="T13" s="4">
        <v>2200</v>
      </c>
      <c r="U13" s="4">
        <v>20675</v>
      </c>
      <c r="V13" s="1"/>
      <c r="W13" s="4">
        <v>1350</v>
      </c>
      <c r="X13" s="4">
        <v>11175</v>
      </c>
      <c r="Y13" s="4">
        <v>4180</v>
      </c>
      <c r="Z13" s="4">
        <v>6375</v>
      </c>
      <c r="AA13" s="4">
        <v>8100</v>
      </c>
      <c r="AB13" s="4">
        <v>9275</v>
      </c>
      <c r="AC13" s="4">
        <v>26950</v>
      </c>
      <c r="AD13" s="4">
        <v>1595</v>
      </c>
      <c r="AE13" s="4">
        <v>1820</v>
      </c>
      <c r="AF13" s="1"/>
      <c r="AG13" s="4">
        <v>2460</v>
      </c>
      <c r="AH13" s="4">
        <v>1270</v>
      </c>
      <c r="AI13" s="3">
        <v>685</v>
      </c>
      <c r="AJ13" s="4">
        <v>1140</v>
      </c>
      <c r="AK13" s="4">
        <v>1205</v>
      </c>
      <c r="AL13" s="4">
        <v>2640</v>
      </c>
      <c r="AM13" s="1"/>
      <c r="AN13" s="3">
        <v>520</v>
      </c>
      <c r="AO13" s="4">
        <v>6275</v>
      </c>
      <c r="AP13" s="4">
        <v>1645</v>
      </c>
      <c r="AQ13" s="4">
        <v>4010</v>
      </c>
      <c r="AR13" s="3">
        <v>980</v>
      </c>
      <c r="AS13" s="4">
        <v>23900</v>
      </c>
      <c r="AT13" s="4">
        <v>3470</v>
      </c>
    </row>
    <row r="14" spans="1:46" ht="16.5" x14ac:dyDescent="0.25">
      <c r="A14" s="2">
        <v>45306</v>
      </c>
      <c r="B14" s="3">
        <v>810</v>
      </c>
      <c r="C14" s="4">
        <v>2660</v>
      </c>
      <c r="D14" s="4">
        <v>1565</v>
      </c>
      <c r="E14" s="4">
        <v>2630</v>
      </c>
      <c r="F14" s="4">
        <v>1605</v>
      </c>
      <c r="G14" s="4">
        <v>3440</v>
      </c>
      <c r="H14" s="4">
        <v>5525</v>
      </c>
      <c r="I14" s="4">
        <v>9725</v>
      </c>
      <c r="J14" s="4">
        <v>5625</v>
      </c>
      <c r="K14" s="4">
        <v>5825</v>
      </c>
      <c r="L14" s="4">
        <v>1355</v>
      </c>
      <c r="M14" s="4">
        <v>6500</v>
      </c>
      <c r="N14" s="4">
        <v>1945</v>
      </c>
      <c r="O14" s="4">
        <v>1340</v>
      </c>
      <c r="P14" s="3">
        <v>200</v>
      </c>
      <c r="Q14" s="4">
        <v>4730</v>
      </c>
      <c r="R14" s="3">
        <v>545</v>
      </c>
      <c r="S14" s="3">
        <v>590</v>
      </c>
      <c r="T14" s="4">
        <v>2280</v>
      </c>
      <c r="U14" s="4">
        <v>20725</v>
      </c>
      <c r="V14" s="1"/>
      <c r="W14" s="4">
        <v>1340</v>
      </c>
      <c r="X14" s="4">
        <v>11125</v>
      </c>
      <c r="Y14" s="4">
        <v>4150</v>
      </c>
      <c r="Z14" s="4">
        <v>6450</v>
      </c>
      <c r="AA14" s="4">
        <v>8175</v>
      </c>
      <c r="AB14" s="4">
        <v>9150</v>
      </c>
      <c r="AC14" s="4">
        <v>27450</v>
      </c>
      <c r="AD14" s="4">
        <v>1590</v>
      </c>
      <c r="AE14" s="4">
        <v>1905</v>
      </c>
      <c r="AF14" s="1"/>
      <c r="AG14" s="4">
        <v>2430</v>
      </c>
      <c r="AH14" s="4">
        <v>1250</v>
      </c>
      <c r="AI14" s="3">
        <v>690</v>
      </c>
      <c r="AJ14" s="4">
        <v>1155</v>
      </c>
      <c r="AK14" s="4">
        <v>1225</v>
      </c>
      <c r="AL14" s="4">
        <v>2710</v>
      </c>
      <c r="AM14" s="1"/>
      <c r="AN14" s="3">
        <v>525</v>
      </c>
      <c r="AO14" s="4">
        <v>6275</v>
      </c>
      <c r="AP14" s="4">
        <v>1640</v>
      </c>
      <c r="AQ14" s="4">
        <v>4000</v>
      </c>
      <c r="AR14" s="3">
        <v>985</v>
      </c>
      <c r="AS14" s="4">
        <v>24725</v>
      </c>
      <c r="AT14" s="4">
        <v>3430</v>
      </c>
    </row>
    <row r="15" spans="1:46" ht="16.5" x14ac:dyDescent="0.25">
      <c r="A15" s="2">
        <v>45307</v>
      </c>
      <c r="B15" s="3">
        <v>810</v>
      </c>
      <c r="C15" s="4">
        <v>2670</v>
      </c>
      <c r="D15" s="4">
        <v>1580</v>
      </c>
      <c r="E15" s="4">
        <v>2670</v>
      </c>
      <c r="F15" s="4">
        <v>1605</v>
      </c>
      <c r="G15" s="4">
        <v>3460</v>
      </c>
      <c r="H15" s="4">
        <v>5500</v>
      </c>
      <c r="I15" s="4">
        <v>9700</v>
      </c>
      <c r="J15" s="4">
        <v>5600</v>
      </c>
      <c r="K15" s="4">
        <v>5825</v>
      </c>
      <c r="L15" s="4">
        <v>1325</v>
      </c>
      <c r="M15" s="4">
        <v>6525</v>
      </c>
      <c r="N15" s="4">
        <v>1930</v>
      </c>
      <c r="O15" s="4">
        <v>1335</v>
      </c>
      <c r="P15" s="3">
        <v>199</v>
      </c>
      <c r="Q15" s="4">
        <v>4730</v>
      </c>
      <c r="R15" s="3">
        <v>550</v>
      </c>
      <c r="S15" s="3">
        <v>590</v>
      </c>
      <c r="T15" s="4">
        <v>2270</v>
      </c>
      <c r="U15" s="4">
        <v>20725</v>
      </c>
      <c r="V15" s="1"/>
      <c r="W15" s="4">
        <v>1335</v>
      </c>
      <c r="X15" s="4">
        <v>11075</v>
      </c>
      <c r="Y15" s="4">
        <v>4150</v>
      </c>
      <c r="Z15" s="4">
        <v>6450</v>
      </c>
      <c r="AA15" s="4">
        <v>8100</v>
      </c>
      <c r="AB15" s="4">
        <v>9275</v>
      </c>
      <c r="AC15" s="4">
        <v>27400</v>
      </c>
      <c r="AD15" s="4">
        <v>1585</v>
      </c>
      <c r="AE15" s="4">
        <v>1940</v>
      </c>
      <c r="AF15" s="1"/>
      <c r="AG15" s="4">
        <v>2410</v>
      </c>
      <c r="AH15" s="4">
        <v>1255</v>
      </c>
      <c r="AI15" s="3">
        <v>695</v>
      </c>
      <c r="AJ15" s="4">
        <v>1165</v>
      </c>
      <c r="AK15" s="4">
        <v>1245</v>
      </c>
      <c r="AL15" s="4">
        <v>2700</v>
      </c>
      <c r="AM15" s="1"/>
      <c r="AN15" s="3">
        <v>525</v>
      </c>
      <c r="AO15" s="4">
        <v>6175</v>
      </c>
      <c r="AP15" s="4">
        <v>1645</v>
      </c>
      <c r="AQ15" s="4">
        <v>4010</v>
      </c>
      <c r="AR15" s="3">
        <v>955</v>
      </c>
      <c r="AS15" s="4">
        <v>24600</v>
      </c>
      <c r="AT15" s="4">
        <v>3410</v>
      </c>
    </row>
    <row r="16" spans="1:46" ht="16.5" x14ac:dyDescent="0.25">
      <c r="A16" s="2">
        <v>45308</v>
      </c>
      <c r="B16" s="3">
        <v>800</v>
      </c>
      <c r="C16" s="4">
        <v>2600</v>
      </c>
      <c r="D16" s="4">
        <v>1610</v>
      </c>
      <c r="E16" s="4">
        <v>2650</v>
      </c>
      <c r="F16" s="4">
        <v>1605</v>
      </c>
      <c r="G16" s="4">
        <v>3370</v>
      </c>
      <c r="H16" s="4">
        <v>5400</v>
      </c>
      <c r="I16" s="4">
        <v>9750</v>
      </c>
      <c r="J16" s="4">
        <v>5550</v>
      </c>
      <c r="K16" s="4">
        <v>5775</v>
      </c>
      <c r="L16" s="4">
        <v>1335</v>
      </c>
      <c r="M16" s="4">
        <v>6525</v>
      </c>
      <c r="N16" s="4">
        <v>1950</v>
      </c>
      <c r="O16" s="4">
        <v>1325</v>
      </c>
      <c r="P16" s="3">
        <v>198</v>
      </c>
      <c r="Q16" s="4">
        <v>4730</v>
      </c>
      <c r="R16" s="3">
        <v>550</v>
      </c>
      <c r="S16" s="3">
        <v>580</v>
      </c>
      <c r="T16" s="4">
        <v>2250</v>
      </c>
      <c r="U16" s="4">
        <v>20400</v>
      </c>
      <c r="V16" s="1"/>
      <c r="W16" s="4">
        <v>1325</v>
      </c>
      <c r="X16" s="4">
        <v>11125</v>
      </c>
      <c r="Y16" s="4">
        <v>4100</v>
      </c>
      <c r="Z16" s="4">
        <v>6400</v>
      </c>
      <c r="AA16" s="4">
        <v>7975</v>
      </c>
      <c r="AB16" s="4">
        <v>9175</v>
      </c>
      <c r="AC16" s="4">
        <v>27400</v>
      </c>
      <c r="AD16" s="4">
        <v>1580</v>
      </c>
      <c r="AE16" s="4">
        <v>1900</v>
      </c>
      <c r="AF16" s="1"/>
      <c r="AG16" s="4">
        <v>2530</v>
      </c>
      <c r="AH16" s="4">
        <v>1225</v>
      </c>
      <c r="AI16" s="3">
        <v>680</v>
      </c>
      <c r="AJ16" s="4">
        <v>1140</v>
      </c>
      <c r="AK16" s="4">
        <v>1260</v>
      </c>
      <c r="AL16" s="4">
        <v>2660</v>
      </c>
      <c r="AM16" s="1"/>
      <c r="AN16" s="3">
        <v>520</v>
      </c>
      <c r="AO16" s="4">
        <v>6075</v>
      </c>
      <c r="AP16" s="4">
        <v>1600</v>
      </c>
      <c r="AQ16" s="4">
        <v>3990</v>
      </c>
      <c r="AR16" s="3">
        <v>950</v>
      </c>
      <c r="AS16" s="4">
        <v>24225</v>
      </c>
      <c r="AT16" s="4">
        <v>3320</v>
      </c>
    </row>
    <row r="17" spans="1:46" ht="16.5" x14ac:dyDescent="0.25">
      <c r="A17" s="2">
        <v>45309</v>
      </c>
      <c r="B17" s="3">
        <v>800</v>
      </c>
      <c r="C17" s="4">
        <v>2670</v>
      </c>
      <c r="D17" s="4">
        <v>1610</v>
      </c>
      <c r="E17" s="4">
        <v>2650</v>
      </c>
      <c r="F17" s="4">
        <v>1620</v>
      </c>
      <c r="G17" s="4">
        <v>3380</v>
      </c>
      <c r="H17" s="4">
        <v>5375</v>
      </c>
      <c r="I17" s="4">
        <v>9675</v>
      </c>
      <c r="J17" s="4">
        <v>5550</v>
      </c>
      <c r="K17" s="4">
        <v>5750</v>
      </c>
      <c r="L17" s="4">
        <v>1335</v>
      </c>
      <c r="M17" s="4">
        <v>6525</v>
      </c>
      <c r="N17" s="4">
        <v>2010</v>
      </c>
      <c r="O17" s="4">
        <v>1310</v>
      </c>
      <c r="P17" s="3">
        <v>196</v>
      </c>
      <c r="Q17" s="4">
        <v>4680</v>
      </c>
      <c r="R17" s="3">
        <v>555</v>
      </c>
      <c r="S17" s="3">
        <v>565</v>
      </c>
      <c r="T17" s="4">
        <v>2320</v>
      </c>
      <c r="U17" s="4">
        <v>20350</v>
      </c>
      <c r="V17" s="1"/>
      <c r="W17" s="4">
        <v>1310</v>
      </c>
      <c r="X17" s="4">
        <v>11275</v>
      </c>
      <c r="Y17" s="4">
        <v>4130</v>
      </c>
      <c r="Z17" s="4">
        <v>6375</v>
      </c>
      <c r="AA17" s="4">
        <v>7975</v>
      </c>
      <c r="AB17" s="4">
        <v>9150</v>
      </c>
      <c r="AC17" s="4">
        <v>27100</v>
      </c>
      <c r="AD17" s="4">
        <v>1580</v>
      </c>
      <c r="AE17" s="4">
        <v>1920</v>
      </c>
      <c r="AF17" s="1"/>
      <c r="AG17" s="4">
        <v>2670</v>
      </c>
      <c r="AH17" s="4">
        <v>1250</v>
      </c>
      <c r="AI17" s="3">
        <v>675</v>
      </c>
      <c r="AJ17" s="4">
        <v>1140</v>
      </c>
      <c r="AK17" s="4">
        <v>1250</v>
      </c>
      <c r="AL17" s="4">
        <v>2640</v>
      </c>
      <c r="AM17" s="1"/>
      <c r="AN17" s="3">
        <v>520</v>
      </c>
      <c r="AO17" s="4">
        <v>6050</v>
      </c>
      <c r="AP17" s="4">
        <v>1625</v>
      </c>
      <c r="AQ17" s="4">
        <v>3950</v>
      </c>
      <c r="AR17" s="3">
        <v>940</v>
      </c>
      <c r="AS17" s="4">
        <v>24100</v>
      </c>
      <c r="AT17" s="4">
        <v>3300</v>
      </c>
    </row>
    <row r="18" spans="1:46" ht="16.5" x14ac:dyDescent="0.25">
      <c r="A18" s="2">
        <v>45310</v>
      </c>
      <c r="B18" s="3">
        <v>800</v>
      </c>
      <c r="C18" s="4">
        <v>2700</v>
      </c>
      <c r="D18" s="4">
        <v>1625</v>
      </c>
      <c r="E18" s="4">
        <v>2640</v>
      </c>
      <c r="F18" s="4">
        <v>1645</v>
      </c>
      <c r="G18" s="4">
        <v>3500</v>
      </c>
      <c r="H18" s="4">
        <v>5350</v>
      </c>
      <c r="I18" s="4">
        <v>9625</v>
      </c>
      <c r="J18" s="4">
        <v>5500</v>
      </c>
      <c r="K18" s="4">
        <v>5800</v>
      </c>
      <c r="L18" s="4">
        <v>1355</v>
      </c>
      <c r="M18" s="4">
        <v>6525</v>
      </c>
      <c r="N18" s="4">
        <v>2010</v>
      </c>
      <c r="O18" s="4">
        <v>1315</v>
      </c>
      <c r="P18" s="3">
        <v>195</v>
      </c>
      <c r="Q18" s="4">
        <v>4630</v>
      </c>
      <c r="R18" s="3">
        <v>535</v>
      </c>
      <c r="S18" s="3">
        <v>590</v>
      </c>
      <c r="T18" s="4">
        <v>2370</v>
      </c>
      <c r="U18" s="4">
        <v>20325</v>
      </c>
      <c r="V18" s="1"/>
      <c r="W18" s="4">
        <v>1315</v>
      </c>
      <c r="X18" s="4">
        <v>11550</v>
      </c>
      <c r="Y18" s="4">
        <v>4080</v>
      </c>
      <c r="Z18" s="4">
        <v>6450</v>
      </c>
      <c r="AA18" s="4">
        <v>8000</v>
      </c>
      <c r="AB18" s="4">
        <v>9175</v>
      </c>
      <c r="AC18" s="4">
        <v>26800</v>
      </c>
      <c r="AD18" s="4">
        <v>1555</v>
      </c>
      <c r="AE18" s="4">
        <v>1945</v>
      </c>
      <c r="AF18" s="1"/>
      <c r="AG18" s="4">
        <v>2700</v>
      </c>
      <c r="AH18" s="4">
        <v>1230</v>
      </c>
      <c r="AI18" s="3">
        <v>670</v>
      </c>
      <c r="AJ18" s="4">
        <v>1150</v>
      </c>
      <c r="AK18" s="4">
        <v>1240</v>
      </c>
      <c r="AL18" s="4">
        <v>2620</v>
      </c>
      <c r="AM18" s="1"/>
      <c r="AN18" s="3">
        <v>515</v>
      </c>
      <c r="AO18" s="4">
        <v>6050</v>
      </c>
      <c r="AP18" s="4">
        <v>1610</v>
      </c>
      <c r="AQ18" s="4">
        <v>3940</v>
      </c>
      <c r="AR18" s="3">
        <v>940</v>
      </c>
      <c r="AS18" s="4">
        <v>24075</v>
      </c>
      <c r="AT18" s="4">
        <v>3240</v>
      </c>
    </row>
    <row r="19" spans="1:46" ht="16.5" x14ac:dyDescent="0.25">
      <c r="A19" s="2">
        <v>45313</v>
      </c>
      <c r="B19" s="3">
        <v>810</v>
      </c>
      <c r="C19" s="4">
        <v>2670</v>
      </c>
      <c r="D19" s="4">
        <v>1635</v>
      </c>
      <c r="E19" s="4">
        <v>2680</v>
      </c>
      <c r="F19" s="4">
        <v>1645</v>
      </c>
      <c r="G19" s="4">
        <v>3650</v>
      </c>
      <c r="H19" s="4">
        <v>5225</v>
      </c>
      <c r="I19" s="4">
        <v>9625</v>
      </c>
      <c r="J19" s="4">
        <v>5525</v>
      </c>
      <c r="K19" s="4">
        <v>5775</v>
      </c>
      <c r="L19" s="4">
        <v>1375</v>
      </c>
      <c r="M19" s="4">
        <v>6500</v>
      </c>
      <c r="N19" s="4">
        <v>2090</v>
      </c>
      <c r="O19" s="4">
        <v>1285</v>
      </c>
      <c r="P19" s="3">
        <v>190</v>
      </c>
      <c r="Q19" s="4">
        <v>4560</v>
      </c>
      <c r="R19" s="3">
        <v>535</v>
      </c>
      <c r="S19" s="3">
        <v>585</v>
      </c>
      <c r="T19" s="4">
        <v>2400</v>
      </c>
      <c r="U19" s="4">
        <v>20050</v>
      </c>
      <c r="V19" s="1"/>
      <c r="W19" s="4">
        <v>1285</v>
      </c>
      <c r="X19" s="4">
        <v>11400</v>
      </c>
      <c r="Y19" s="4">
        <v>4040</v>
      </c>
      <c r="Z19" s="4">
        <v>6425</v>
      </c>
      <c r="AA19" s="4">
        <v>7925</v>
      </c>
      <c r="AB19" s="4">
        <v>9000</v>
      </c>
      <c r="AC19" s="4">
        <v>26250</v>
      </c>
      <c r="AD19" s="4">
        <v>1555</v>
      </c>
      <c r="AE19" s="4">
        <v>1970</v>
      </c>
      <c r="AF19" s="1"/>
      <c r="AG19" s="4">
        <v>2650</v>
      </c>
      <c r="AH19" s="4">
        <v>1175</v>
      </c>
      <c r="AI19" s="3">
        <v>675</v>
      </c>
      <c r="AJ19" s="4">
        <v>1120</v>
      </c>
      <c r="AK19" s="4">
        <v>1240</v>
      </c>
      <c r="AL19" s="4">
        <v>2550</v>
      </c>
      <c r="AM19" s="1"/>
      <c r="AN19" s="3">
        <v>515</v>
      </c>
      <c r="AO19" s="4">
        <v>6000</v>
      </c>
      <c r="AP19" s="4">
        <v>1605</v>
      </c>
      <c r="AQ19" s="4">
        <v>3980</v>
      </c>
      <c r="AR19" s="3">
        <v>955</v>
      </c>
      <c r="AS19" s="4">
        <v>23250</v>
      </c>
      <c r="AT19" s="4">
        <v>3120</v>
      </c>
    </row>
    <row r="20" spans="1:46" ht="16.5" x14ac:dyDescent="0.25">
      <c r="A20" s="2">
        <v>45314</v>
      </c>
      <c r="B20" s="3">
        <v>825</v>
      </c>
      <c r="C20" s="4">
        <v>2630</v>
      </c>
      <c r="D20" s="4">
        <v>1650</v>
      </c>
      <c r="E20" s="4">
        <v>2720</v>
      </c>
      <c r="F20" s="4">
        <v>1610</v>
      </c>
      <c r="G20" s="4">
        <v>3570</v>
      </c>
      <c r="H20" s="4">
        <v>5125</v>
      </c>
      <c r="I20" s="4">
        <v>9600</v>
      </c>
      <c r="J20" s="4">
        <v>5425</v>
      </c>
      <c r="K20" s="4">
        <v>5700</v>
      </c>
      <c r="L20" s="4">
        <v>1330</v>
      </c>
      <c r="M20" s="4">
        <v>6500</v>
      </c>
      <c r="N20" s="4">
        <v>2160</v>
      </c>
      <c r="O20" s="4">
        <v>1235</v>
      </c>
      <c r="P20" s="3">
        <v>192</v>
      </c>
      <c r="Q20" s="4">
        <v>4550</v>
      </c>
      <c r="R20" s="3">
        <v>535</v>
      </c>
      <c r="S20" s="3">
        <v>570</v>
      </c>
      <c r="T20" s="4">
        <v>2430</v>
      </c>
      <c r="U20" s="4">
        <v>20050</v>
      </c>
      <c r="V20" s="1"/>
      <c r="W20" s="4">
        <v>1235</v>
      </c>
      <c r="X20" s="4">
        <v>11375</v>
      </c>
      <c r="Y20" s="4">
        <v>3940</v>
      </c>
      <c r="Z20" s="4">
        <v>6400</v>
      </c>
      <c r="AA20" s="4">
        <v>7675</v>
      </c>
      <c r="AB20" s="4">
        <v>9050</v>
      </c>
      <c r="AC20" s="4">
        <v>25900</v>
      </c>
      <c r="AD20" s="4">
        <v>1555</v>
      </c>
      <c r="AE20" s="4">
        <v>1995</v>
      </c>
      <c r="AF20" s="1"/>
      <c r="AG20" s="4">
        <v>2630</v>
      </c>
      <c r="AH20" s="4">
        <v>1180</v>
      </c>
      <c r="AI20" s="3">
        <v>665</v>
      </c>
      <c r="AJ20" s="4">
        <v>1115</v>
      </c>
      <c r="AK20" s="4">
        <v>1245</v>
      </c>
      <c r="AL20" s="4">
        <v>2540</v>
      </c>
      <c r="AM20" s="1"/>
      <c r="AN20" s="3">
        <v>500</v>
      </c>
      <c r="AO20" s="4">
        <v>5975</v>
      </c>
      <c r="AP20" s="4">
        <v>1590</v>
      </c>
      <c r="AQ20" s="4">
        <v>3950</v>
      </c>
      <c r="AR20" s="3">
        <v>965</v>
      </c>
      <c r="AS20" s="4">
        <v>22700</v>
      </c>
      <c r="AT20" s="4">
        <v>3180</v>
      </c>
    </row>
    <row r="21" spans="1:46" ht="16.5" x14ac:dyDescent="0.25">
      <c r="A21" s="2">
        <v>45315</v>
      </c>
      <c r="B21" s="3">
        <v>825</v>
      </c>
      <c r="C21" s="4">
        <v>2540</v>
      </c>
      <c r="D21" s="4">
        <v>1650</v>
      </c>
      <c r="E21" s="4">
        <v>2670</v>
      </c>
      <c r="F21" s="4">
        <v>1535</v>
      </c>
      <c r="G21" s="4">
        <v>3530</v>
      </c>
      <c r="H21" s="4">
        <v>5075</v>
      </c>
      <c r="I21" s="4">
        <v>9525</v>
      </c>
      <c r="J21" s="4">
        <v>5475</v>
      </c>
      <c r="K21" s="4">
        <v>5650</v>
      </c>
      <c r="L21" s="4">
        <v>1290</v>
      </c>
      <c r="M21" s="4">
        <v>6400</v>
      </c>
      <c r="N21" s="4">
        <v>2070</v>
      </c>
      <c r="O21" s="4">
        <v>1150</v>
      </c>
      <c r="P21" s="3">
        <v>189</v>
      </c>
      <c r="Q21" s="4">
        <v>4600</v>
      </c>
      <c r="R21" s="3">
        <v>525</v>
      </c>
      <c r="S21" s="3">
        <v>545</v>
      </c>
      <c r="T21" s="4">
        <v>2350</v>
      </c>
      <c r="U21" s="4">
        <v>20225</v>
      </c>
      <c r="V21" s="1"/>
      <c r="W21" s="4">
        <v>1150</v>
      </c>
      <c r="X21" s="4">
        <v>11400</v>
      </c>
      <c r="Y21" s="4">
        <v>4050</v>
      </c>
      <c r="Z21" s="4">
        <v>6450</v>
      </c>
      <c r="AA21" s="4">
        <v>7775</v>
      </c>
      <c r="AB21" s="4">
        <v>9225</v>
      </c>
      <c r="AC21" s="4">
        <v>25775</v>
      </c>
      <c r="AD21" s="4">
        <v>1595</v>
      </c>
      <c r="AE21" s="4">
        <v>1995</v>
      </c>
      <c r="AF21" s="1"/>
      <c r="AG21" s="4">
        <v>2710</v>
      </c>
      <c r="AH21" s="4">
        <v>1165</v>
      </c>
      <c r="AI21" s="3">
        <v>660</v>
      </c>
      <c r="AJ21" s="4">
        <v>1125</v>
      </c>
      <c r="AK21" s="4">
        <v>1240</v>
      </c>
      <c r="AL21" s="4">
        <v>2510</v>
      </c>
      <c r="AM21" s="1"/>
      <c r="AN21" s="3">
        <v>500</v>
      </c>
      <c r="AO21" s="4">
        <v>6025</v>
      </c>
      <c r="AP21" s="4">
        <v>1565</v>
      </c>
      <c r="AQ21" s="4">
        <v>3970</v>
      </c>
      <c r="AR21" s="3">
        <v>965</v>
      </c>
      <c r="AS21" s="4">
        <v>22550</v>
      </c>
      <c r="AT21" s="4">
        <v>3200</v>
      </c>
    </row>
    <row r="22" spans="1:46" ht="16.5" x14ac:dyDescent="0.25">
      <c r="A22" s="2">
        <v>45316</v>
      </c>
      <c r="B22" s="3">
        <v>825</v>
      </c>
      <c r="C22" s="4">
        <v>2490</v>
      </c>
      <c r="D22" s="4">
        <v>1650</v>
      </c>
      <c r="E22" s="4">
        <v>2670</v>
      </c>
      <c r="F22" s="4">
        <v>1555</v>
      </c>
      <c r="G22" s="4">
        <v>3560</v>
      </c>
      <c r="H22" s="4">
        <v>5050</v>
      </c>
      <c r="I22" s="4">
        <v>9500</v>
      </c>
      <c r="J22" s="4">
        <v>5400</v>
      </c>
      <c r="K22" s="4">
        <v>5525</v>
      </c>
      <c r="L22" s="4">
        <v>1290</v>
      </c>
      <c r="M22" s="4">
        <v>6275</v>
      </c>
      <c r="N22" s="4">
        <v>2040</v>
      </c>
      <c r="O22" s="4">
        <v>1180</v>
      </c>
      <c r="P22" s="3">
        <v>188</v>
      </c>
      <c r="Q22" s="4">
        <v>4590</v>
      </c>
      <c r="R22" s="3">
        <v>520</v>
      </c>
      <c r="S22" s="3">
        <v>535</v>
      </c>
      <c r="T22" s="4">
        <v>2360</v>
      </c>
      <c r="U22" s="4">
        <v>20050</v>
      </c>
      <c r="V22" s="1"/>
      <c r="W22" s="4">
        <v>1180</v>
      </c>
      <c r="X22" s="4">
        <v>11400</v>
      </c>
      <c r="Y22" s="4">
        <v>4110</v>
      </c>
      <c r="Z22" s="4">
        <v>6400</v>
      </c>
      <c r="AA22" s="4">
        <v>7600</v>
      </c>
      <c r="AB22" s="4">
        <v>9100</v>
      </c>
      <c r="AC22" s="4">
        <v>26525</v>
      </c>
      <c r="AD22" s="4">
        <v>1575</v>
      </c>
      <c r="AE22" s="4">
        <v>1935</v>
      </c>
      <c r="AF22" s="1"/>
      <c r="AG22" s="4">
        <v>2760</v>
      </c>
      <c r="AH22" s="4">
        <v>1190</v>
      </c>
      <c r="AI22" s="3">
        <v>650</v>
      </c>
      <c r="AJ22" s="4">
        <v>1135</v>
      </c>
      <c r="AK22" s="4">
        <v>1255</v>
      </c>
      <c r="AL22" s="4">
        <v>2570</v>
      </c>
      <c r="AM22" s="1"/>
      <c r="AN22" s="3">
        <v>505</v>
      </c>
      <c r="AO22" s="4">
        <v>6150</v>
      </c>
      <c r="AP22" s="4">
        <v>1575</v>
      </c>
      <c r="AQ22" s="4">
        <v>3980</v>
      </c>
      <c r="AR22" s="3">
        <v>920</v>
      </c>
      <c r="AS22" s="4">
        <v>23125</v>
      </c>
      <c r="AT22" s="4">
        <v>3160</v>
      </c>
    </row>
    <row r="23" spans="1:46" ht="16.5" x14ac:dyDescent="0.25">
      <c r="A23" s="2">
        <v>45317</v>
      </c>
      <c r="B23" s="3">
        <v>820</v>
      </c>
      <c r="C23" s="4">
        <v>2420</v>
      </c>
      <c r="D23" s="4">
        <v>1680</v>
      </c>
      <c r="E23" s="4">
        <v>2630</v>
      </c>
      <c r="F23" s="4">
        <v>1575</v>
      </c>
      <c r="G23" s="4">
        <v>3400</v>
      </c>
      <c r="H23" s="4">
        <v>5075</v>
      </c>
      <c r="I23" s="4">
        <v>9350</v>
      </c>
      <c r="J23" s="4">
        <v>5425</v>
      </c>
      <c r="K23" s="4">
        <v>5425</v>
      </c>
      <c r="L23" s="4">
        <v>1285</v>
      </c>
      <c r="M23" s="4">
        <v>6300</v>
      </c>
      <c r="N23" s="4">
        <v>1995</v>
      </c>
      <c r="O23" s="4">
        <v>1155</v>
      </c>
      <c r="P23" s="3">
        <v>186</v>
      </c>
      <c r="Q23" s="4">
        <v>4500</v>
      </c>
      <c r="R23" s="3">
        <v>496</v>
      </c>
      <c r="S23" s="3">
        <v>510</v>
      </c>
      <c r="T23" s="4">
        <v>2330</v>
      </c>
      <c r="U23" s="4">
        <v>20025</v>
      </c>
      <c r="V23" s="1"/>
      <c r="W23" s="4">
        <v>1155</v>
      </c>
      <c r="X23" s="4">
        <v>11450</v>
      </c>
      <c r="Y23" s="4">
        <v>3980</v>
      </c>
      <c r="Z23" s="4">
        <v>6425</v>
      </c>
      <c r="AA23" s="4">
        <v>7900</v>
      </c>
      <c r="AB23" s="4">
        <v>9225</v>
      </c>
      <c r="AC23" s="4">
        <v>26700</v>
      </c>
      <c r="AD23" s="4">
        <v>1540</v>
      </c>
      <c r="AE23" s="4">
        <v>1875</v>
      </c>
      <c r="AF23" s="1"/>
      <c r="AG23" s="4">
        <v>2700</v>
      </c>
      <c r="AH23" s="4">
        <v>1200</v>
      </c>
      <c r="AI23" s="3">
        <v>675</v>
      </c>
      <c r="AJ23" s="4">
        <v>1130</v>
      </c>
      <c r="AK23" s="4">
        <v>1320</v>
      </c>
      <c r="AL23" s="4">
        <v>2570</v>
      </c>
      <c r="AM23" s="1"/>
      <c r="AN23" s="3">
        <v>500</v>
      </c>
      <c r="AO23" s="4">
        <v>6175</v>
      </c>
      <c r="AP23" s="4">
        <v>1530</v>
      </c>
      <c r="AQ23" s="4">
        <v>3980</v>
      </c>
      <c r="AR23" s="3">
        <v>915</v>
      </c>
      <c r="AS23" s="4">
        <v>22975</v>
      </c>
      <c r="AT23" s="4">
        <v>3160</v>
      </c>
    </row>
    <row r="24" spans="1:46" ht="16.5" x14ac:dyDescent="0.25">
      <c r="A24" s="2">
        <v>45320</v>
      </c>
      <c r="B24" s="3">
        <v>835</v>
      </c>
      <c r="C24" s="4">
        <v>2400</v>
      </c>
      <c r="D24" s="4">
        <v>1635</v>
      </c>
      <c r="E24" s="4">
        <v>2690</v>
      </c>
      <c r="F24" s="4">
        <v>1565</v>
      </c>
      <c r="G24" s="4">
        <v>3140</v>
      </c>
      <c r="H24" s="4">
        <v>4930</v>
      </c>
      <c r="I24" s="4">
        <v>9550</v>
      </c>
      <c r="J24" s="4">
        <v>5575</v>
      </c>
      <c r="K24" s="4">
        <v>5575</v>
      </c>
      <c r="L24" s="4">
        <v>1310</v>
      </c>
      <c r="M24" s="4">
        <v>6475</v>
      </c>
      <c r="N24" s="4">
        <v>2140</v>
      </c>
      <c r="O24" s="4">
        <v>1150</v>
      </c>
      <c r="P24" s="3">
        <v>186</v>
      </c>
      <c r="Q24" s="4">
        <v>4550</v>
      </c>
      <c r="R24" s="3">
        <v>470</v>
      </c>
      <c r="S24" s="3">
        <v>515</v>
      </c>
      <c r="T24" s="4">
        <v>2310</v>
      </c>
      <c r="U24" s="4">
        <v>20000</v>
      </c>
      <c r="V24" s="1"/>
      <c r="W24" s="4">
        <v>1150</v>
      </c>
      <c r="X24" s="4">
        <v>11400</v>
      </c>
      <c r="Y24" s="4">
        <v>3860</v>
      </c>
      <c r="Z24" s="4">
        <v>6425</v>
      </c>
      <c r="AA24" s="4">
        <v>7900</v>
      </c>
      <c r="AB24" s="4">
        <v>9075</v>
      </c>
      <c r="AC24" s="4">
        <v>26800</v>
      </c>
      <c r="AD24" s="4">
        <v>1510</v>
      </c>
      <c r="AE24" s="4">
        <v>1900</v>
      </c>
      <c r="AF24" s="1"/>
      <c r="AG24" s="4">
        <v>2800</v>
      </c>
      <c r="AH24" s="4">
        <v>1245</v>
      </c>
      <c r="AI24" s="3">
        <v>665</v>
      </c>
      <c r="AJ24" s="4">
        <v>1130</v>
      </c>
      <c r="AK24" s="4">
        <v>1315</v>
      </c>
      <c r="AL24" s="4">
        <v>2570</v>
      </c>
      <c r="AM24" s="1"/>
      <c r="AN24" s="3">
        <v>505</v>
      </c>
      <c r="AO24" s="4">
        <v>6200</v>
      </c>
      <c r="AP24" s="4">
        <v>1540</v>
      </c>
      <c r="AQ24" s="4">
        <v>4010</v>
      </c>
      <c r="AR24" s="3">
        <v>915</v>
      </c>
      <c r="AS24" s="4">
        <v>23325</v>
      </c>
      <c r="AT24" s="4">
        <v>3080</v>
      </c>
    </row>
    <row r="25" spans="1:46" ht="16.5" x14ac:dyDescent="0.25">
      <c r="A25" s="2">
        <v>45321</v>
      </c>
      <c r="B25" s="3">
        <v>830</v>
      </c>
      <c r="C25" s="4">
        <v>2380</v>
      </c>
      <c r="D25" s="4">
        <v>1635</v>
      </c>
      <c r="E25" s="4">
        <v>2650</v>
      </c>
      <c r="F25" s="4">
        <v>1565</v>
      </c>
      <c r="G25" s="4">
        <v>3230</v>
      </c>
      <c r="H25" s="4">
        <v>5100</v>
      </c>
      <c r="I25" s="4">
        <v>9650</v>
      </c>
      <c r="J25" s="4">
        <v>5650</v>
      </c>
      <c r="K25" s="4">
        <v>5625</v>
      </c>
      <c r="L25" s="4">
        <v>1295</v>
      </c>
      <c r="M25" s="4">
        <v>6650</v>
      </c>
      <c r="N25" s="4">
        <v>2180</v>
      </c>
      <c r="O25" s="4">
        <v>1200</v>
      </c>
      <c r="P25" s="3">
        <v>187</v>
      </c>
      <c r="Q25" s="4">
        <v>4530</v>
      </c>
      <c r="R25" s="3">
        <v>468</v>
      </c>
      <c r="S25" s="3">
        <v>500</v>
      </c>
      <c r="T25" s="4">
        <v>2250</v>
      </c>
      <c r="U25" s="4">
        <v>19925</v>
      </c>
      <c r="V25" s="1"/>
      <c r="W25" s="4">
        <v>1200</v>
      </c>
      <c r="X25" s="4">
        <v>11225</v>
      </c>
      <c r="Y25" s="4">
        <v>3890</v>
      </c>
      <c r="Z25" s="4">
        <v>6400</v>
      </c>
      <c r="AA25" s="4">
        <v>7700</v>
      </c>
      <c r="AB25" s="4">
        <v>9075</v>
      </c>
      <c r="AC25" s="4">
        <v>26550</v>
      </c>
      <c r="AD25" s="4">
        <v>1510</v>
      </c>
      <c r="AE25" s="4">
        <v>1970</v>
      </c>
      <c r="AF25" s="1"/>
      <c r="AG25" s="4">
        <v>2740</v>
      </c>
      <c r="AH25" s="4">
        <v>1220</v>
      </c>
      <c r="AI25" s="3">
        <v>660</v>
      </c>
      <c r="AJ25" s="4">
        <v>1115</v>
      </c>
      <c r="AK25" s="4">
        <v>1315</v>
      </c>
      <c r="AL25" s="4">
        <v>2590</v>
      </c>
      <c r="AM25" s="1"/>
      <c r="AN25" s="3">
        <v>505</v>
      </c>
      <c r="AO25" s="4">
        <v>6175</v>
      </c>
      <c r="AP25" s="4">
        <v>1525</v>
      </c>
      <c r="AQ25" s="4">
        <v>4000</v>
      </c>
      <c r="AR25" s="3">
        <v>875</v>
      </c>
      <c r="AS25" s="4">
        <v>22850</v>
      </c>
      <c r="AT25" s="4">
        <v>3130</v>
      </c>
    </row>
    <row r="26" spans="1:46" ht="16.5" x14ac:dyDescent="0.25">
      <c r="A26" s="2">
        <v>45322</v>
      </c>
      <c r="B26" s="3">
        <v>850</v>
      </c>
      <c r="C26" s="4">
        <v>2370</v>
      </c>
      <c r="D26" s="4">
        <v>1620</v>
      </c>
      <c r="E26" s="4">
        <v>2650</v>
      </c>
      <c r="F26" s="4">
        <v>1550</v>
      </c>
      <c r="G26" s="4">
        <v>3210</v>
      </c>
      <c r="H26" s="4">
        <v>5125</v>
      </c>
      <c r="I26" s="4">
        <v>9550</v>
      </c>
      <c r="J26" s="4">
        <v>5750</v>
      </c>
      <c r="K26" s="4">
        <v>5700</v>
      </c>
      <c r="L26" s="4">
        <v>1305</v>
      </c>
      <c r="M26" s="4">
        <v>6650</v>
      </c>
      <c r="N26" s="4">
        <v>2330</v>
      </c>
      <c r="O26" s="4">
        <v>1175</v>
      </c>
      <c r="P26" s="3">
        <v>192</v>
      </c>
      <c r="Q26" s="4">
        <v>4480</v>
      </c>
      <c r="R26" s="3">
        <v>464</v>
      </c>
      <c r="S26" s="3">
        <v>492</v>
      </c>
      <c r="T26" s="4">
        <v>2320</v>
      </c>
      <c r="U26" s="4">
        <v>19700</v>
      </c>
      <c r="V26" s="1"/>
      <c r="W26" s="4">
        <v>1175</v>
      </c>
      <c r="X26" s="4">
        <v>11775</v>
      </c>
      <c r="Y26" s="4">
        <v>3870</v>
      </c>
      <c r="Z26" s="4">
        <v>6375</v>
      </c>
      <c r="AA26" s="4">
        <v>7825</v>
      </c>
      <c r="AB26" s="4">
        <v>9025</v>
      </c>
      <c r="AC26" s="4">
        <v>27050</v>
      </c>
      <c r="AD26" s="4">
        <v>1510</v>
      </c>
      <c r="AE26" s="4">
        <v>1955</v>
      </c>
      <c r="AF26" s="1"/>
      <c r="AG26" s="4">
        <v>2700</v>
      </c>
      <c r="AH26" s="4">
        <v>1220</v>
      </c>
      <c r="AI26" s="3">
        <v>680</v>
      </c>
      <c r="AJ26" s="4">
        <v>1165</v>
      </c>
      <c r="AK26" s="4">
        <v>1310</v>
      </c>
      <c r="AL26" s="4">
        <v>2610</v>
      </c>
      <c r="AM26" s="1"/>
      <c r="AN26" s="3">
        <v>510</v>
      </c>
      <c r="AO26" s="4">
        <v>6200</v>
      </c>
      <c r="AP26" s="4">
        <v>1510</v>
      </c>
      <c r="AQ26" s="4">
        <v>3960</v>
      </c>
      <c r="AR26" s="3">
        <v>890</v>
      </c>
      <c r="AS26" s="4">
        <v>22950</v>
      </c>
      <c r="AT26" s="4">
        <v>3100</v>
      </c>
    </row>
    <row r="27" spans="1:46" ht="16.5" x14ac:dyDescent="0.25">
      <c r="A27" s="2">
        <v>45323</v>
      </c>
      <c r="B27" s="3">
        <v>855</v>
      </c>
      <c r="C27" s="4">
        <v>2420</v>
      </c>
      <c r="D27" s="4">
        <v>1610</v>
      </c>
      <c r="E27" s="4">
        <v>2650</v>
      </c>
      <c r="F27" s="4">
        <v>1535</v>
      </c>
      <c r="G27" s="4">
        <v>3170</v>
      </c>
      <c r="H27" s="4">
        <v>5125</v>
      </c>
      <c r="I27" s="4">
        <v>9700</v>
      </c>
      <c r="J27" s="4">
        <v>5725</v>
      </c>
      <c r="K27" s="4">
        <v>5750</v>
      </c>
      <c r="L27" s="4">
        <v>1295</v>
      </c>
      <c r="M27" s="4">
        <v>6550</v>
      </c>
      <c r="N27" s="4">
        <v>2300</v>
      </c>
      <c r="O27" s="4">
        <v>1190</v>
      </c>
      <c r="P27" s="3">
        <v>189</v>
      </c>
      <c r="Q27" s="4">
        <v>4440</v>
      </c>
      <c r="R27" s="3">
        <v>494</v>
      </c>
      <c r="S27" s="3">
        <v>510</v>
      </c>
      <c r="T27" s="4">
        <v>2300</v>
      </c>
      <c r="U27" s="4">
        <v>19575</v>
      </c>
      <c r="V27" s="1"/>
      <c r="W27" s="4">
        <v>1190</v>
      </c>
      <c r="X27" s="4">
        <v>11575</v>
      </c>
      <c r="Y27" s="4">
        <v>3930</v>
      </c>
      <c r="Z27" s="4">
        <v>6350</v>
      </c>
      <c r="AA27" s="4">
        <v>7700</v>
      </c>
      <c r="AB27" s="4">
        <v>8925</v>
      </c>
      <c r="AC27" s="4">
        <v>26625</v>
      </c>
      <c r="AD27" s="4">
        <v>1510</v>
      </c>
      <c r="AE27" s="4">
        <v>1960</v>
      </c>
      <c r="AF27" s="1"/>
      <c r="AG27" s="4">
        <v>2520</v>
      </c>
      <c r="AH27" s="4">
        <v>1180</v>
      </c>
      <c r="AI27" s="3">
        <v>675</v>
      </c>
      <c r="AJ27" s="4">
        <v>1160</v>
      </c>
      <c r="AK27" s="4">
        <v>1315</v>
      </c>
      <c r="AL27" s="4">
        <v>2560</v>
      </c>
      <c r="AM27" s="1"/>
      <c r="AN27" s="3">
        <v>505</v>
      </c>
      <c r="AO27" s="4">
        <v>6325</v>
      </c>
      <c r="AP27" s="4">
        <v>1525</v>
      </c>
      <c r="AQ27" s="4">
        <v>4040</v>
      </c>
      <c r="AR27" s="3">
        <v>910</v>
      </c>
      <c r="AS27" s="4">
        <v>22800</v>
      </c>
      <c r="AT27" s="4">
        <v>3100</v>
      </c>
    </row>
    <row r="28" spans="1:46" ht="16.5" x14ac:dyDescent="0.25">
      <c r="A28" s="2">
        <v>45324</v>
      </c>
      <c r="B28" s="3">
        <v>820</v>
      </c>
      <c r="C28" s="4">
        <v>2440</v>
      </c>
      <c r="D28" s="4">
        <v>1590</v>
      </c>
      <c r="E28" s="4">
        <v>2650</v>
      </c>
      <c r="F28" s="4">
        <v>1525</v>
      </c>
      <c r="G28" s="4">
        <v>3070</v>
      </c>
      <c r="H28" s="4">
        <v>5325</v>
      </c>
      <c r="I28" s="4">
        <v>9700</v>
      </c>
      <c r="J28" s="4">
        <v>5775</v>
      </c>
      <c r="K28" s="4">
        <v>5850</v>
      </c>
      <c r="L28" s="4">
        <v>1280</v>
      </c>
      <c r="M28" s="4">
        <v>6675</v>
      </c>
      <c r="N28" s="4">
        <v>2320</v>
      </c>
      <c r="O28" s="4">
        <v>1180</v>
      </c>
      <c r="P28" s="3">
        <v>185</v>
      </c>
      <c r="Q28" s="4">
        <v>4640</v>
      </c>
      <c r="R28" s="3">
        <v>484</v>
      </c>
      <c r="S28" s="3">
        <v>505</v>
      </c>
      <c r="T28" s="4">
        <v>2310</v>
      </c>
      <c r="U28" s="4">
        <v>19675</v>
      </c>
      <c r="V28" s="1"/>
      <c r="W28" s="4">
        <v>1180</v>
      </c>
      <c r="X28" s="4">
        <v>11575</v>
      </c>
      <c r="Y28" s="4">
        <v>3890</v>
      </c>
      <c r="Z28" s="4">
        <v>6400</v>
      </c>
      <c r="AA28" s="4">
        <v>8125</v>
      </c>
      <c r="AB28" s="4">
        <v>8925</v>
      </c>
      <c r="AC28" s="4">
        <v>26225</v>
      </c>
      <c r="AD28" s="4">
        <v>1540</v>
      </c>
      <c r="AE28" s="4">
        <v>1975</v>
      </c>
      <c r="AF28" s="1"/>
      <c r="AG28" s="4">
        <v>2550</v>
      </c>
      <c r="AH28" s="4">
        <v>1155</v>
      </c>
      <c r="AI28" s="3">
        <v>680</v>
      </c>
      <c r="AJ28" s="4">
        <v>1135</v>
      </c>
      <c r="AK28" s="4">
        <v>1285</v>
      </c>
      <c r="AL28" s="4">
        <v>2540</v>
      </c>
      <c r="AM28" s="1"/>
      <c r="AN28" s="3">
        <v>500</v>
      </c>
      <c r="AO28" s="4">
        <v>6325</v>
      </c>
      <c r="AP28" s="4">
        <v>1525</v>
      </c>
      <c r="AQ28" s="4">
        <v>3990</v>
      </c>
      <c r="AR28" s="3">
        <v>925</v>
      </c>
      <c r="AS28" s="4">
        <v>22850</v>
      </c>
      <c r="AT28" s="4">
        <v>3170</v>
      </c>
    </row>
    <row r="29" spans="1:46" ht="16.5" x14ac:dyDescent="0.25">
      <c r="A29" s="2">
        <v>45327</v>
      </c>
      <c r="B29" s="3">
        <v>810</v>
      </c>
      <c r="C29" s="4">
        <v>2420</v>
      </c>
      <c r="D29" s="4">
        <v>1605</v>
      </c>
      <c r="E29" s="4">
        <v>2600</v>
      </c>
      <c r="F29" s="4">
        <v>1440</v>
      </c>
      <c r="G29" s="4">
        <v>3050</v>
      </c>
      <c r="H29" s="4">
        <v>5175</v>
      </c>
      <c r="I29" s="4">
        <v>9575</v>
      </c>
      <c r="J29" s="4">
        <v>5750</v>
      </c>
      <c r="K29" s="4">
        <v>5775</v>
      </c>
      <c r="L29" s="4">
        <v>1270</v>
      </c>
      <c r="M29" s="4">
        <v>6825</v>
      </c>
      <c r="N29" s="4">
        <v>2310</v>
      </c>
      <c r="O29" s="4">
        <v>1155</v>
      </c>
      <c r="P29" s="3">
        <v>180</v>
      </c>
      <c r="Q29" s="4">
        <v>4720</v>
      </c>
      <c r="R29" s="3">
        <v>462</v>
      </c>
      <c r="S29" s="3">
        <v>545</v>
      </c>
      <c r="T29" s="4">
        <v>2270</v>
      </c>
      <c r="U29" s="4">
        <v>19525</v>
      </c>
      <c r="V29" s="1"/>
      <c r="W29" s="4">
        <v>1155</v>
      </c>
      <c r="X29" s="4">
        <v>11475</v>
      </c>
      <c r="Y29" s="4">
        <v>3830</v>
      </c>
      <c r="Z29" s="4">
        <v>6300</v>
      </c>
      <c r="AA29" s="4">
        <v>7900</v>
      </c>
      <c r="AB29" s="4">
        <v>8900</v>
      </c>
      <c r="AC29" s="4">
        <v>26200</v>
      </c>
      <c r="AD29" s="4">
        <v>1545</v>
      </c>
      <c r="AE29" s="4">
        <v>1930</v>
      </c>
      <c r="AF29" s="1"/>
      <c r="AG29" s="4">
        <v>2480</v>
      </c>
      <c r="AH29" s="4">
        <v>1115</v>
      </c>
      <c r="AI29" s="3">
        <v>670</v>
      </c>
      <c r="AJ29" s="4">
        <v>1140</v>
      </c>
      <c r="AK29" s="4">
        <v>1220</v>
      </c>
      <c r="AL29" s="4">
        <v>2540</v>
      </c>
      <c r="AM29" s="1"/>
      <c r="AN29" s="3">
        <v>505</v>
      </c>
      <c r="AO29" s="4">
        <v>6275</v>
      </c>
      <c r="AP29" s="4">
        <v>1525</v>
      </c>
      <c r="AQ29" s="4">
        <v>3980</v>
      </c>
      <c r="AR29" s="3">
        <v>905</v>
      </c>
      <c r="AS29" s="4">
        <v>22675</v>
      </c>
      <c r="AT29" s="4">
        <v>3200</v>
      </c>
    </row>
    <row r="30" spans="1:46" ht="16.5" x14ac:dyDescent="0.25">
      <c r="A30" s="2">
        <v>45328</v>
      </c>
      <c r="B30" s="3">
        <v>830</v>
      </c>
      <c r="C30" s="4">
        <v>2430</v>
      </c>
      <c r="D30" s="4">
        <v>1630</v>
      </c>
      <c r="E30" s="4">
        <v>2600</v>
      </c>
      <c r="F30" s="4">
        <v>1425</v>
      </c>
      <c r="G30" s="4">
        <v>3040</v>
      </c>
      <c r="H30" s="4">
        <v>5250</v>
      </c>
      <c r="I30" s="4">
        <v>9625</v>
      </c>
      <c r="J30" s="4">
        <v>5775</v>
      </c>
      <c r="K30" s="4">
        <v>5825</v>
      </c>
      <c r="L30" s="4">
        <v>1260</v>
      </c>
      <c r="M30" s="4">
        <v>6850</v>
      </c>
      <c r="N30" s="4">
        <v>2310</v>
      </c>
      <c r="O30" s="4">
        <v>1140</v>
      </c>
      <c r="P30" s="3">
        <v>179</v>
      </c>
      <c r="Q30" s="4">
        <v>4840</v>
      </c>
      <c r="R30" s="3">
        <v>474</v>
      </c>
      <c r="S30" s="3">
        <v>530</v>
      </c>
      <c r="T30" s="4">
        <v>2370</v>
      </c>
      <c r="U30" s="4">
        <v>20350</v>
      </c>
      <c r="V30" s="1"/>
      <c r="W30" s="4">
        <v>1140</v>
      </c>
      <c r="X30" s="4">
        <v>11525</v>
      </c>
      <c r="Y30" s="4">
        <v>3670</v>
      </c>
      <c r="Z30" s="4">
        <v>6350</v>
      </c>
      <c r="AA30" s="4">
        <v>8000</v>
      </c>
      <c r="AB30" s="4">
        <v>8950</v>
      </c>
      <c r="AC30" s="4">
        <v>26650</v>
      </c>
      <c r="AD30" s="4">
        <v>1545</v>
      </c>
      <c r="AE30" s="4">
        <v>1955</v>
      </c>
      <c r="AF30" s="1"/>
      <c r="AG30" s="4">
        <v>2460</v>
      </c>
      <c r="AH30" s="4">
        <v>1115</v>
      </c>
      <c r="AI30" s="3">
        <v>670</v>
      </c>
      <c r="AJ30" s="4">
        <v>1155</v>
      </c>
      <c r="AK30" s="4">
        <v>1220</v>
      </c>
      <c r="AL30" s="4">
        <v>2560</v>
      </c>
      <c r="AM30" s="1"/>
      <c r="AN30" s="3">
        <v>500</v>
      </c>
      <c r="AO30" s="4">
        <v>6250</v>
      </c>
      <c r="AP30" s="4">
        <v>1550</v>
      </c>
      <c r="AQ30" s="4">
        <v>3980</v>
      </c>
      <c r="AR30" s="3">
        <v>910</v>
      </c>
      <c r="AS30" s="4">
        <v>22800</v>
      </c>
      <c r="AT30" s="4">
        <v>3250</v>
      </c>
    </row>
    <row r="31" spans="1:46" ht="16.5" x14ac:dyDescent="0.25">
      <c r="A31" s="2">
        <v>45329</v>
      </c>
      <c r="B31" s="3">
        <v>830</v>
      </c>
      <c r="C31" s="4">
        <v>2430</v>
      </c>
      <c r="D31" s="4">
        <v>1620</v>
      </c>
      <c r="E31" s="4">
        <v>2630</v>
      </c>
      <c r="F31" s="4">
        <v>1410</v>
      </c>
      <c r="G31" s="4">
        <v>3050</v>
      </c>
      <c r="H31" s="4">
        <v>5325</v>
      </c>
      <c r="I31" s="4">
        <v>9700</v>
      </c>
      <c r="J31" s="4">
        <v>5750</v>
      </c>
      <c r="K31" s="4">
        <v>5850</v>
      </c>
      <c r="L31" s="4">
        <v>1255</v>
      </c>
      <c r="M31" s="4">
        <v>6950</v>
      </c>
      <c r="N31" s="4">
        <v>2360</v>
      </c>
      <c r="O31" s="4">
        <v>1105</v>
      </c>
      <c r="P31" s="3">
        <v>177</v>
      </c>
      <c r="Q31" s="4">
        <v>4710</v>
      </c>
      <c r="R31" s="3">
        <v>472</v>
      </c>
      <c r="S31" s="3">
        <v>525</v>
      </c>
      <c r="T31" s="4">
        <v>2300</v>
      </c>
      <c r="U31" s="4">
        <v>19900</v>
      </c>
      <c r="V31" s="1"/>
      <c r="W31" s="4">
        <v>1105</v>
      </c>
      <c r="X31" s="4">
        <v>11425</v>
      </c>
      <c r="Y31" s="4">
        <v>3660</v>
      </c>
      <c r="Z31" s="4">
        <v>6350</v>
      </c>
      <c r="AA31" s="4">
        <v>7950</v>
      </c>
      <c r="AB31" s="4">
        <v>8800</v>
      </c>
      <c r="AC31" s="4">
        <v>26700</v>
      </c>
      <c r="AD31" s="4">
        <v>1500</v>
      </c>
      <c r="AE31" s="4">
        <v>1975</v>
      </c>
      <c r="AF31" s="1"/>
      <c r="AG31" s="4">
        <v>2410</v>
      </c>
      <c r="AH31" s="4">
        <v>1150</v>
      </c>
      <c r="AI31" s="3">
        <v>670</v>
      </c>
      <c r="AJ31" s="4">
        <v>1155</v>
      </c>
      <c r="AK31" s="4">
        <v>1180</v>
      </c>
      <c r="AL31" s="4">
        <v>2610</v>
      </c>
      <c r="AM31" s="1"/>
      <c r="AN31" s="3">
        <v>500</v>
      </c>
      <c r="AO31" s="4">
        <v>6150</v>
      </c>
      <c r="AP31" s="4">
        <v>1555</v>
      </c>
      <c r="AQ31" s="4">
        <v>3980</v>
      </c>
      <c r="AR31" s="3">
        <v>880</v>
      </c>
      <c r="AS31" s="4">
        <v>22900</v>
      </c>
      <c r="AT31" s="4">
        <v>3270</v>
      </c>
    </row>
    <row r="32" spans="1:46" ht="16.5" x14ac:dyDescent="0.25">
      <c r="A32" s="2">
        <v>45334</v>
      </c>
      <c r="B32" s="3">
        <v>815</v>
      </c>
      <c r="C32" s="4">
        <v>2520</v>
      </c>
      <c r="D32" s="4">
        <v>1630</v>
      </c>
      <c r="E32" s="4">
        <v>2580</v>
      </c>
      <c r="F32" s="4">
        <v>1465</v>
      </c>
      <c r="G32" s="4">
        <v>3150</v>
      </c>
      <c r="H32" s="4">
        <v>5300</v>
      </c>
      <c r="I32" s="4">
        <v>9800</v>
      </c>
      <c r="J32" s="4">
        <v>5950</v>
      </c>
      <c r="K32" s="4">
        <v>6025</v>
      </c>
      <c r="L32" s="4">
        <v>1360</v>
      </c>
      <c r="M32" s="4">
        <v>7100</v>
      </c>
      <c r="N32" s="4">
        <v>2370</v>
      </c>
      <c r="O32" s="4">
        <v>1115</v>
      </c>
      <c r="P32" s="3">
        <v>176</v>
      </c>
      <c r="Q32" s="4">
        <v>4750</v>
      </c>
      <c r="R32" s="3">
        <v>474</v>
      </c>
      <c r="S32" s="3">
        <v>520</v>
      </c>
      <c r="T32" s="4">
        <v>2330</v>
      </c>
      <c r="U32" s="4">
        <v>19950</v>
      </c>
      <c r="V32" s="1"/>
      <c r="W32" s="4">
        <v>1115</v>
      </c>
      <c r="X32" s="4">
        <v>11650</v>
      </c>
      <c r="Y32" s="4">
        <v>4060</v>
      </c>
      <c r="Z32" s="4">
        <v>6400</v>
      </c>
      <c r="AA32" s="4">
        <v>7850</v>
      </c>
      <c r="AB32" s="4">
        <v>8900</v>
      </c>
      <c r="AC32" s="4">
        <v>27050</v>
      </c>
      <c r="AD32" s="4">
        <v>1490</v>
      </c>
      <c r="AE32" s="4">
        <v>1965</v>
      </c>
      <c r="AF32" s="1"/>
      <c r="AG32" s="4">
        <v>2440</v>
      </c>
      <c r="AH32" s="4">
        <v>1185</v>
      </c>
      <c r="AI32" s="3">
        <v>670</v>
      </c>
      <c r="AJ32" s="4">
        <v>1160</v>
      </c>
      <c r="AK32" s="4">
        <v>1215</v>
      </c>
      <c r="AL32" s="4">
        <v>2650</v>
      </c>
      <c r="AM32" s="1"/>
      <c r="AN32" s="3">
        <v>505</v>
      </c>
      <c r="AO32" s="4">
        <v>6200</v>
      </c>
      <c r="AP32" s="4">
        <v>1580</v>
      </c>
      <c r="AQ32" s="4">
        <v>4000</v>
      </c>
      <c r="AR32" s="3">
        <v>880</v>
      </c>
      <c r="AS32" s="4">
        <v>23225</v>
      </c>
      <c r="AT32" s="4">
        <v>2920</v>
      </c>
    </row>
    <row r="33" spans="1:139" ht="16.5" x14ac:dyDescent="0.25">
      <c r="A33" s="2">
        <v>45335</v>
      </c>
      <c r="B33" s="3">
        <v>820</v>
      </c>
      <c r="C33" s="4">
        <v>2510</v>
      </c>
      <c r="D33" s="4">
        <v>1635</v>
      </c>
      <c r="E33" s="4">
        <v>2610</v>
      </c>
      <c r="F33" s="4">
        <v>1545</v>
      </c>
      <c r="G33" s="4">
        <v>3100</v>
      </c>
      <c r="H33" s="4">
        <v>5200</v>
      </c>
      <c r="I33" s="4">
        <v>9725</v>
      </c>
      <c r="J33" s="4">
        <v>5875</v>
      </c>
      <c r="K33" s="4">
        <v>6000</v>
      </c>
      <c r="L33" s="4">
        <v>1345</v>
      </c>
      <c r="M33" s="4">
        <v>7025</v>
      </c>
      <c r="N33" s="4">
        <v>2350</v>
      </c>
      <c r="O33" s="4">
        <v>1135</v>
      </c>
      <c r="P33" s="3">
        <v>174</v>
      </c>
      <c r="Q33" s="4">
        <v>4760</v>
      </c>
      <c r="R33" s="3">
        <v>464</v>
      </c>
      <c r="S33" s="3">
        <v>525</v>
      </c>
      <c r="T33" s="4">
        <v>2310</v>
      </c>
      <c r="U33" s="4">
        <v>19900</v>
      </c>
      <c r="V33" s="1"/>
      <c r="W33" s="4">
        <v>1135</v>
      </c>
      <c r="X33" s="4">
        <v>11375</v>
      </c>
      <c r="Y33" s="4">
        <v>4050</v>
      </c>
      <c r="Z33" s="4">
        <v>6350</v>
      </c>
      <c r="AA33" s="4">
        <v>7950</v>
      </c>
      <c r="AB33" s="4">
        <v>8725</v>
      </c>
      <c r="AC33" s="4">
        <v>27125</v>
      </c>
      <c r="AD33" s="4">
        <v>1480</v>
      </c>
      <c r="AE33" s="4">
        <v>1970</v>
      </c>
      <c r="AF33" s="1"/>
      <c r="AG33" s="4">
        <v>2410</v>
      </c>
      <c r="AH33" s="4">
        <v>1185</v>
      </c>
      <c r="AI33" s="3">
        <v>660</v>
      </c>
      <c r="AJ33" s="4">
        <v>1150</v>
      </c>
      <c r="AK33" s="4">
        <v>1210</v>
      </c>
      <c r="AL33" s="4">
        <v>2640</v>
      </c>
      <c r="AM33" s="1"/>
      <c r="AN33" s="3">
        <v>500</v>
      </c>
      <c r="AO33" s="4">
        <v>6150</v>
      </c>
      <c r="AP33" s="4">
        <v>1590</v>
      </c>
      <c r="AQ33" s="4">
        <v>3980</v>
      </c>
      <c r="AR33" s="3">
        <v>880</v>
      </c>
      <c r="AS33" s="4">
        <v>23150</v>
      </c>
      <c r="AT33" s="4">
        <v>2800</v>
      </c>
    </row>
    <row r="34" spans="1:139" ht="16.5" x14ac:dyDescent="0.25">
      <c r="A34" s="2">
        <v>45337</v>
      </c>
      <c r="B34" s="3">
        <v>825</v>
      </c>
      <c r="C34" s="4">
        <v>2480</v>
      </c>
      <c r="D34" s="4">
        <v>1640</v>
      </c>
      <c r="E34" s="4">
        <v>2700</v>
      </c>
      <c r="F34" s="4">
        <v>1540</v>
      </c>
      <c r="G34" s="4">
        <v>3110</v>
      </c>
      <c r="H34" s="4">
        <v>5125</v>
      </c>
      <c r="I34" s="4">
        <v>9850</v>
      </c>
      <c r="J34" s="4">
        <v>6000</v>
      </c>
      <c r="K34" s="4">
        <v>6125</v>
      </c>
      <c r="L34" s="4">
        <v>1385</v>
      </c>
      <c r="M34" s="4">
        <v>7200</v>
      </c>
      <c r="N34" s="4">
        <v>2390</v>
      </c>
      <c r="O34" s="4">
        <v>1190</v>
      </c>
      <c r="P34" s="3">
        <v>174</v>
      </c>
      <c r="Q34" s="4">
        <v>4900</v>
      </c>
      <c r="R34" s="3">
        <v>470</v>
      </c>
      <c r="S34" s="3">
        <v>560</v>
      </c>
      <c r="T34" s="4">
        <v>2310</v>
      </c>
      <c r="U34" s="4">
        <v>20650</v>
      </c>
      <c r="V34" s="1"/>
      <c r="W34" s="4">
        <v>1190</v>
      </c>
      <c r="X34" s="4">
        <v>11650</v>
      </c>
      <c r="Y34" s="4">
        <v>4000</v>
      </c>
      <c r="Z34" s="4">
        <v>6400</v>
      </c>
      <c r="AA34" s="4">
        <v>7875</v>
      </c>
      <c r="AB34" s="4">
        <v>9100</v>
      </c>
      <c r="AC34" s="4">
        <v>27075</v>
      </c>
      <c r="AD34" s="4">
        <v>1455</v>
      </c>
      <c r="AE34" s="4">
        <v>2000</v>
      </c>
      <c r="AF34" s="1"/>
      <c r="AG34" s="4">
        <v>2440</v>
      </c>
      <c r="AH34" s="4">
        <v>1200</v>
      </c>
      <c r="AI34" s="3">
        <v>665</v>
      </c>
      <c r="AJ34" s="4">
        <v>1170</v>
      </c>
      <c r="AK34" s="4">
        <v>1235</v>
      </c>
      <c r="AL34" s="4">
        <v>2660</v>
      </c>
      <c r="AM34" s="1"/>
      <c r="AN34" s="3">
        <v>520</v>
      </c>
      <c r="AO34" s="4">
        <v>6500</v>
      </c>
      <c r="AP34" s="4">
        <v>1575</v>
      </c>
      <c r="AQ34" s="4">
        <v>4030</v>
      </c>
      <c r="AR34" s="3">
        <v>875</v>
      </c>
      <c r="AS34" s="4">
        <v>23200</v>
      </c>
      <c r="AT34" s="4">
        <v>2930</v>
      </c>
    </row>
    <row r="35" spans="1:139" ht="16.5" x14ac:dyDescent="0.25">
      <c r="A35" s="2">
        <v>45338</v>
      </c>
      <c r="B35" s="3">
        <v>775</v>
      </c>
      <c r="C35" s="4">
        <v>2470</v>
      </c>
      <c r="D35" s="4">
        <v>1625</v>
      </c>
      <c r="E35" s="4">
        <v>2770</v>
      </c>
      <c r="F35" s="4">
        <v>1530</v>
      </c>
      <c r="G35" s="4">
        <v>2960</v>
      </c>
      <c r="H35" s="4">
        <v>5200</v>
      </c>
      <c r="I35" s="4">
        <v>9950</v>
      </c>
      <c r="J35" s="4">
        <v>6000</v>
      </c>
      <c r="K35" s="4">
        <v>6150</v>
      </c>
      <c r="L35" s="4">
        <v>1365</v>
      </c>
      <c r="M35" s="4">
        <v>7200</v>
      </c>
      <c r="N35" s="4">
        <v>2330</v>
      </c>
      <c r="O35" s="4">
        <v>1175</v>
      </c>
      <c r="P35" s="3">
        <v>168</v>
      </c>
      <c r="Q35" s="4">
        <v>4800</v>
      </c>
      <c r="R35" s="3">
        <v>456</v>
      </c>
      <c r="S35" s="3">
        <v>545</v>
      </c>
      <c r="T35" s="4">
        <v>2270</v>
      </c>
      <c r="U35" s="4">
        <v>20350</v>
      </c>
      <c r="V35" s="1"/>
      <c r="W35" s="4">
        <v>1175</v>
      </c>
      <c r="X35" s="4">
        <v>11450</v>
      </c>
      <c r="Y35" s="4">
        <v>3690</v>
      </c>
      <c r="Z35" s="4">
        <v>6425</v>
      </c>
      <c r="AA35" s="4">
        <v>7975</v>
      </c>
      <c r="AB35" s="4">
        <v>8825</v>
      </c>
      <c r="AC35" s="4">
        <v>27025</v>
      </c>
      <c r="AD35" s="4">
        <v>1485</v>
      </c>
      <c r="AE35" s="4">
        <v>1935</v>
      </c>
      <c r="AF35" s="1"/>
      <c r="AG35" s="4">
        <v>2400</v>
      </c>
      <c r="AH35" s="4">
        <v>1210</v>
      </c>
      <c r="AI35" s="3">
        <v>665</v>
      </c>
      <c r="AJ35" s="4">
        <v>1175</v>
      </c>
      <c r="AK35" s="4">
        <v>1205</v>
      </c>
      <c r="AL35" s="4">
        <v>2680</v>
      </c>
      <c r="AM35" s="1"/>
      <c r="AN35" s="3">
        <v>560</v>
      </c>
      <c r="AO35" s="4">
        <v>6500</v>
      </c>
      <c r="AP35" s="4">
        <v>1600</v>
      </c>
      <c r="AQ35" s="4">
        <v>4160</v>
      </c>
      <c r="AR35" s="3">
        <v>880</v>
      </c>
      <c r="AS35" s="4">
        <v>23250</v>
      </c>
      <c r="AT35" s="4">
        <v>2830</v>
      </c>
    </row>
    <row r="36" spans="1:139" ht="16.5" x14ac:dyDescent="0.25">
      <c r="A36" s="2">
        <v>45341</v>
      </c>
      <c r="B36" s="3">
        <v>760</v>
      </c>
      <c r="C36" s="4">
        <v>2460</v>
      </c>
      <c r="D36" s="4">
        <v>1620</v>
      </c>
      <c r="E36" s="4">
        <v>2750</v>
      </c>
      <c r="F36" s="4">
        <v>1515</v>
      </c>
      <c r="G36" s="4">
        <v>2740</v>
      </c>
      <c r="H36" s="4">
        <v>5125</v>
      </c>
      <c r="I36" s="4">
        <v>9875</v>
      </c>
      <c r="J36" s="4">
        <v>5875</v>
      </c>
      <c r="K36" s="4">
        <v>6100</v>
      </c>
      <c r="L36" s="4">
        <v>1350</v>
      </c>
      <c r="M36" s="4">
        <v>7150</v>
      </c>
      <c r="N36" s="4">
        <v>2380</v>
      </c>
      <c r="O36" s="4">
        <v>1175</v>
      </c>
      <c r="P36" s="3">
        <v>169</v>
      </c>
      <c r="Q36" s="4">
        <v>4750</v>
      </c>
      <c r="R36" s="3">
        <v>456</v>
      </c>
      <c r="S36" s="3">
        <v>515</v>
      </c>
      <c r="T36" s="4">
        <v>2200</v>
      </c>
      <c r="U36" s="4">
        <v>20625</v>
      </c>
      <c r="V36" s="1"/>
      <c r="W36" s="4">
        <v>1175</v>
      </c>
      <c r="X36" s="4">
        <v>11575</v>
      </c>
      <c r="Y36" s="4">
        <v>3850</v>
      </c>
      <c r="Z36" s="4">
        <v>6475</v>
      </c>
      <c r="AA36" s="4">
        <v>7850</v>
      </c>
      <c r="AB36" s="4">
        <v>8825</v>
      </c>
      <c r="AC36" s="4">
        <v>26875</v>
      </c>
      <c r="AD36" s="4">
        <v>1470</v>
      </c>
      <c r="AE36" s="4">
        <v>1900</v>
      </c>
      <c r="AF36" s="1"/>
      <c r="AG36" s="4">
        <v>2330</v>
      </c>
      <c r="AH36" s="4">
        <v>1200</v>
      </c>
      <c r="AI36" s="3">
        <v>655</v>
      </c>
      <c r="AJ36" s="4">
        <v>1180</v>
      </c>
      <c r="AK36" s="4">
        <v>1210</v>
      </c>
      <c r="AL36" s="4">
        <v>2690</v>
      </c>
      <c r="AM36" s="1"/>
      <c r="AN36" s="3">
        <v>570</v>
      </c>
      <c r="AO36" s="4">
        <v>6325</v>
      </c>
      <c r="AP36" s="4">
        <v>1590</v>
      </c>
      <c r="AQ36" s="4">
        <v>4160</v>
      </c>
      <c r="AR36" s="3">
        <v>875</v>
      </c>
      <c r="AS36" s="4">
        <v>22950</v>
      </c>
      <c r="AT36" s="4">
        <v>2800</v>
      </c>
    </row>
    <row r="37" spans="1:139" ht="16.5" x14ac:dyDescent="0.25">
      <c r="A37" s="2">
        <v>45342</v>
      </c>
      <c r="B37" s="3">
        <v>785</v>
      </c>
      <c r="C37" s="4">
        <v>2460</v>
      </c>
      <c r="D37" s="4">
        <v>1615</v>
      </c>
      <c r="E37" s="4">
        <v>2790</v>
      </c>
      <c r="F37" s="4">
        <v>1505</v>
      </c>
      <c r="G37" s="4">
        <v>2690</v>
      </c>
      <c r="H37" s="4">
        <v>5200</v>
      </c>
      <c r="I37" s="4">
        <v>10025</v>
      </c>
      <c r="J37" s="4">
        <v>6025</v>
      </c>
      <c r="K37" s="4">
        <v>6300</v>
      </c>
      <c r="L37" s="4">
        <v>1460</v>
      </c>
      <c r="M37" s="4">
        <v>7150</v>
      </c>
      <c r="N37" s="4">
        <v>2480</v>
      </c>
      <c r="O37" s="4">
        <v>1175</v>
      </c>
      <c r="P37" s="3">
        <v>166</v>
      </c>
      <c r="Q37" s="4">
        <v>4800</v>
      </c>
      <c r="R37" s="3">
        <v>466</v>
      </c>
      <c r="S37" s="3">
        <v>515</v>
      </c>
      <c r="T37" s="4">
        <v>2210</v>
      </c>
      <c r="U37" s="4">
        <v>20400</v>
      </c>
      <c r="V37" s="1"/>
      <c r="W37" s="4">
        <v>1175</v>
      </c>
      <c r="X37" s="4">
        <v>11550</v>
      </c>
      <c r="Y37" s="4">
        <v>3780</v>
      </c>
      <c r="Z37" s="4">
        <v>6550</v>
      </c>
      <c r="AA37" s="4">
        <v>7725</v>
      </c>
      <c r="AB37" s="4">
        <v>9050</v>
      </c>
      <c r="AC37" s="4">
        <v>26575</v>
      </c>
      <c r="AD37" s="4">
        <v>1500</v>
      </c>
      <c r="AE37" s="4">
        <v>1885</v>
      </c>
      <c r="AF37" s="1"/>
      <c r="AG37" s="4">
        <v>2420</v>
      </c>
      <c r="AH37" s="4">
        <v>1200</v>
      </c>
      <c r="AI37" s="3">
        <v>655</v>
      </c>
      <c r="AJ37" s="4">
        <v>1165</v>
      </c>
      <c r="AK37" s="4">
        <v>1195</v>
      </c>
      <c r="AL37" s="4">
        <v>2640</v>
      </c>
      <c r="AM37" s="1"/>
      <c r="AN37" s="3">
        <v>580</v>
      </c>
      <c r="AO37" s="4">
        <v>6275</v>
      </c>
      <c r="AP37" s="4">
        <v>1585</v>
      </c>
      <c r="AQ37" s="4">
        <v>4210</v>
      </c>
      <c r="AR37" s="3">
        <v>925</v>
      </c>
      <c r="AS37" s="4">
        <v>22900</v>
      </c>
      <c r="AT37" s="4">
        <v>2760</v>
      </c>
    </row>
    <row r="38" spans="1:139" ht="16.5" x14ac:dyDescent="0.25">
      <c r="A38" s="2">
        <v>45343</v>
      </c>
      <c r="B38" s="3">
        <v>795</v>
      </c>
      <c r="C38" s="4">
        <v>2430</v>
      </c>
      <c r="D38" s="4">
        <v>1620</v>
      </c>
      <c r="E38" s="4">
        <v>2770</v>
      </c>
      <c r="F38" s="4">
        <v>1470</v>
      </c>
      <c r="G38" s="4">
        <v>2600</v>
      </c>
      <c r="H38" s="4">
        <v>5250</v>
      </c>
      <c r="I38" s="4">
        <v>9975</v>
      </c>
      <c r="J38" s="4">
        <v>6000</v>
      </c>
      <c r="K38" s="4">
        <v>6300</v>
      </c>
      <c r="L38" s="4">
        <v>1475</v>
      </c>
      <c r="M38" s="4">
        <v>7250</v>
      </c>
      <c r="N38" s="4">
        <v>2440</v>
      </c>
      <c r="O38" s="4">
        <v>1155</v>
      </c>
      <c r="P38" s="3">
        <v>162</v>
      </c>
      <c r="Q38" s="4">
        <v>4720</v>
      </c>
      <c r="R38" s="3">
        <v>468</v>
      </c>
      <c r="S38" s="3">
        <v>520</v>
      </c>
      <c r="T38" s="4">
        <v>2230</v>
      </c>
      <c r="U38" s="4">
        <v>20225</v>
      </c>
      <c r="V38" s="1"/>
      <c r="W38" s="4">
        <v>1155</v>
      </c>
      <c r="X38" s="4">
        <v>11475</v>
      </c>
      <c r="Y38" s="4">
        <v>3700</v>
      </c>
      <c r="Z38" s="4">
        <v>6600</v>
      </c>
      <c r="AA38" s="4">
        <v>7775</v>
      </c>
      <c r="AB38" s="4">
        <v>9025</v>
      </c>
      <c r="AC38" s="4">
        <v>26475</v>
      </c>
      <c r="AD38" s="4">
        <v>1490</v>
      </c>
      <c r="AE38" s="4">
        <v>1930</v>
      </c>
      <c r="AF38" s="1"/>
      <c r="AG38" s="4">
        <v>2360</v>
      </c>
      <c r="AH38" s="4">
        <v>1190</v>
      </c>
      <c r="AI38" s="3">
        <v>650</v>
      </c>
      <c r="AJ38" s="4">
        <v>1180</v>
      </c>
      <c r="AK38" s="4">
        <v>1180</v>
      </c>
      <c r="AL38" s="4">
        <v>2610</v>
      </c>
      <c r="AM38" s="1"/>
      <c r="AN38" s="3">
        <v>600</v>
      </c>
      <c r="AO38" s="4">
        <v>6225</v>
      </c>
      <c r="AP38" s="4">
        <v>1555</v>
      </c>
      <c r="AQ38" s="4">
        <v>4180</v>
      </c>
      <c r="AR38" s="3">
        <v>920</v>
      </c>
      <c r="AS38" s="4">
        <v>23025</v>
      </c>
      <c r="AT38" s="4">
        <v>2690</v>
      </c>
    </row>
    <row r="39" spans="1:139" ht="16.5" x14ac:dyDescent="0.25">
      <c r="A39" s="2">
        <v>45344</v>
      </c>
      <c r="B39" s="3">
        <v>835</v>
      </c>
      <c r="C39" s="4">
        <v>2420</v>
      </c>
      <c r="D39" s="4">
        <v>1630</v>
      </c>
      <c r="E39" s="4">
        <v>2750</v>
      </c>
      <c r="F39" s="4">
        <v>1500</v>
      </c>
      <c r="G39" s="4">
        <v>2590</v>
      </c>
      <c r="H39" s="4">
        <v>5275</v>
      </c>
      <c r="I39" s="4">
        <v>9875</v>
      </c>
      <c r="J39" s="4">
        <v>5950</v>
      </c>
      <c r="K39" s="4">
        <v>6250</v>
      </c>
      <c r="L39" s="4">
        <v>1485</v>
      </c>
      <c r="M39" s="4">
        <v>7100</v>
      </c>
      <c r="N39" s="4">
        <v>2460</v>
      </c>
      <c r="O39" s="4">
        <v>1210</v>
      </c>
      <c r="P39" s="3">
        <v>154</v>
      </c>
      <c r="Q39" s="4">
        <v>4800</v>
      </c>
      <c r="R39" s="3">
        <v>462</v>
      </c>
      <c r="S39" s="3">
        <v>520</v>
      </c>
      <c r="T39" s="4">
        <v>2310</v>
      </c>
      <c r="U39" s="4">
        <v>20400</v>
      </c>
      <c r="V39" s="1"/>
      <c r="W39" s="4">
        <v>1210</v>
      </c>
      <c r="X39" s="4">
        <v>11600</v>
      </c>
      <c r="Y39" s="4">
        <v>3890</v>
      </c>
      <c r="Z39" s="4">
        <v>6725</v>
      </c>
      <c r="AA39" s="4">
        <v>7900</v>
      </c>
      <c r="AB39" s="4">
        <v>9075</v>
      </c>
      <c r="AC39" s="4">
        <v>26075</v>
      </c>
      <c r="AD39" s="4">
        <v>1485</v>
      </c>
      <c r="AE39" s="4">
        <v>1975</v>
      </c>
      <c r="AF39" s="1"/>
      <c r="AG39" s="4">
        <v>2410</v>
      </c>
      <c r="AH39" s="4">
        <v>1245</v>
      </c>
      <c r="AI39" s="3">
        <v>650</v>
      </c>
      <c r="AJ39" s="4">
        <v>1175</v>
      </c>
      <c r="AK39" s="4">
        <v>1205</v>
      </c>
      <c r="AL39" s="4">
        <v>2630</v>
      </c>
      <c r="AM39" s="1"/>
      <c r="AN39" s="3">
        <v>615</v>
      </c>
      <c r="AO39" s="4">
        <v>6150</v>
      </c>
      <c r="AP39" s="4">
        <v>1645</v>
      </c>
      <c r="AQ39" s="4">
        <v>4090</v>
      </c>
      <c r="AR39" s="3">
        <v>930</v>
      </c>
      <c r="AS39" s="4">
        <v>23125</v>
      </c>
      <c r="AT39" s="4">
        <v>2720</v>
      </c>
    </row>
    <row r="40" spans="1:139" ht="16.5" x14ac:dyDescent="0.25">
      <c r="A40" s="2">
        <v>45345</v>
      </c>
      <c r="B40" s="3">
        <v>840</v>
      </c>
      <c r="C40" s="4">
        <v>2420</v>
      </c>
      <c r="D40" s="4">
        <v>1630</v>
      </c>
      <c r="E40" s="4">
        <v>2680</v>
      </c>
      <c r="F40" s="4">
        <v>1550</v>
      </c>
      <c r="G40" s="4">
        <v>2540</v>
      </c>
      <c r="H40" s="4">
        <v>5125</v>
      </c>
      <c r="I40" s="4">
        <v>9825</v>
      </c>
      <c r="J40" s="4">
        <v>5900</v>
      </c>
      <c r="K40" s="4">
        <v>6125</v>
      </c>
      <c r="L40" s="4">
        <v>1460</v>
      </c>
      <c r="M40" s="4">
        <v>7050</v>
      </c>
      <c r="N40" s="4">
        <v>2450</v>
      </c>
      <c r="O40" s="4">
        <v>1225</v>
      </c>
      <c r="P40" s="3">
        <v>161</v>
      </c>
      <c r="Q40" s="4">
        <v>4740</v>
      </c>
      <c r="R40" s="3">
        <v>472</v>
      </c>
      <c r="S40" s="3">
        <v>530</v>
      </c>
      <c r="T40" s="4">
        <v>2340</v>
      </c>
      <c r="U40" s="4">
        <v>20175</v>
      </c>
      <c r="V40" s="1"/>
      <c r="W40" s="4">
        <v>1225</v>
      </c>
      <c r="X40" s="4">
        <v>11550</v>
      </c>
      <c r="Y40" s="4">
        <v>3950</v>
      </c>
      <c r="Z40" s="4">
        <v>6725</v>
      </c>
      <c r="AA40" s="4">
        <v>7925</v>
      </c>
      <c r="AB40" s="4">
        <v>9050</v>
      </c>
      <c r="AC40" s="4">
        <v>26200</v>
      </c>
      <c r="AD40" s="4">
        <v>1475</v>
      </c>
      <c r="AE40" s="4">
        <v>1955</v>
      </c>
      <c r="AF40" s="1"/>
      <c r="AG40" s="4">
        <v>2360</v>
      </c>
      <c r="AH40" s="4">
        <v>1240</v>
      </c>
      <c r="AI40" s="3">
        <v>650</v>
      </c>
      <c r="AJ40" s="4">
        <v>1160</v>
      </c>
      <c r="AK40" s="4">
        <v>1225</v>
      </c>
      <c r="AL40" s="4">
        <v>2630</v>
      </c>
      <c r="AM40" s="1"/>
      <c r="AN40" s="3">
        <v>625</v>
      </c>
      <c r="AO40" s="4">
        <v>6100</v>
      </c>
      <c r="AP40" s="4">
        <v>1600</v>
      </c>
      <c r="AQ40" s="4">
        <v>4100</v>
      </c>
      <c r="AR40" s="3">
        <v>930</v>
      </c>
      <c r="AS40" s="4">
        <v>22800</v>
      </c>
      <c r="AT40" s="4">
        <v>2690</v>
      </c>
    </row>
    <row r="41" spans="1:139" ht="16.5" x14ac:dyDescent="0.25">
      <c r="A41" s="2">
        <v>45348</v>
      </c>
      <c r="B41" s="3">
        <v>850</v>
      </c>
      <c r="C41" s="4">
        <v>2400</v>
      </c>
      <c r="D41" s="4">
        <v>1620</v>
      </c>
      <c r="E41" s="4">
        <v>2690</v>
      </c>
      <c r="F41" s="4">
        <v>1515</v>
      </c>
      <c r="G41" s="4">
        <v>2550</v>
      </c>
      <c r="H41" s="4">
        <v>5125</v>
      </c>
      <c r="I41" s="4">
        <v>9800</v>
      </c>
      <c r="J41" s="4">
        <v>5900</v>
      </c>
      <c r="K41" s="4">
        <v>6175</v>
      </c>
      <c r="L41" s="4">
        <v>1460</v>
      </c>
      <c r="M41" s="4">
        <v>7050</v>
      </c>
      <c r="N41" s="4">
        <v>2430</v>
      </c>
      <c r="O41" s="4">
        <v>1220</v>
      </c>
      <c r="P41" s="3">
        <v>162</v>
      </c>
      <c r="Q41" s="4">
        <v>4910</v>
      </c>
      <c r="R41" s="3">
        <v>462</v>
      </c>
      <c r="S41" s="3">
        <v>510</v>
      </c>
      <c r="T41" s="4">
        <v>2290</v>
      </c>
      <c r="U41" s="4">
        <v>20150</v>
      </c>
      <c r="V41" s="1"/>
      <c r="W41" s="4">
        <v>1220</v>
      </c>
      <c r="X41" s="4">
        <v>11550</v>
      </c>
      <c r="Y41" s="4">
        <v>3830</v>
      </c>
      <c r="Z41" s="4">
        <v>6625</v>
      </c>
      <c r="AA41" s="4">
        <v>7900</v>
      </c>
      <c r="AB41" s="4">
        <v>9125</v>
      </c>
      <c r="AC41" s="4">
        <v>25800</v>
      </c>
      <c r="AD41" s="4">
        <v>1470</v>
      </c>
      <c r="AE41" s="4">
        <v>1915</v>
      </c>
      <c r="AF41" s="1"/>
      <c r="AG41" s="4">
        <v>2300</v>
      </c>
      <c r="AH41" s="4">
        <v>1205</v>
      </c>
      <c r="AI41" s="3">
        <v>645</v>
      </c>
      <c r="AJ41" s="4">
        <v>1135</v>
      </c>
      <c r="AK41" s="4">
        <v>1230</v>
      </c>
      <c r="AL41" s="4">
        <v>2580</v>
      </c>
      <c r="AM41" s="1"/>
      <c r="AN41" s="3">
        <v>620</v>
      </c>
      <c r="AO41" s="4">
        <v>6050</v>
      </c>
      <c r="AP41" s="4">
        <v>1605</v>
      </c>
      <c r="AQ41" s="4">
        <v>4090</v>
      </c>
      <c r="AR41" s="3">
        <v>930</v>
      </c>
      <c r="AS41" s="4">
        <v>23000</v>
      </c>
      <c r="AT41" s="4">
        <v>2590</v>
      </c>
    </row>
    <row r="42" spans="1:139" ht="16.5" x14ac:dyDescent="0.25">
      <c r="A42" s="2">
        <v>45349</v>
      </c>
      <c r="B42" s="3">
        <v>835</v>
      </c>
      <c r="C42" s="4">
        <v>2390</v>
      </c>
      <c r="D42" s="4">
        <v>1655</v>
      </c>
      <c r="E42" s="4">
        <v>2660</v>
      </c>
      <c r="F42" s="4">
        <v>1480</v>
      </c>
      <c r="G42" s="4">
        <v>2550</v>
      </c>
      <c r="H42" s="4">
        <v>5175</v>
      </c>
      <c r="I42" s="4">
        <v>9875</v>
      </c>
      <c r="J42" s="4">
        <v>6000</v>
      </c>
      <c r="K42" s="4">
        <v>6125</v>
      </c>
      <c r="L42" s="4">
        <v>1450</v>
      </c>
      <c r="M42" s="4">
        <v>7075</v>
      </c>
      <c r="N42" s="4">
        <v>2510</v>
      </c>
      <c r="O42" s="4">
        <v>1200</v>
      </c>
      <c r="P42" s="3">
        <v>161</v>
      </c>
      <c r="Q42" s="4">
        <v>4890</v>
      </c>
      <c r="R42" s="3">
        <v>466</v>
      </c>
      <c r="S42" s="3">
        <v>510</v>
      </c>
      <c r="T42" s="4">
        <v>2330</v>
      </c>
      <c r="U42" s="4">
        <v>20050</v>
      </c>
      <c r="V42" s="1"/>
      <c r="W42" s="4">
        <v>1200</v>
      </c>
      <c r="X42" s="4">
        <v>11600</v>
      </c>
      <c r="Y42" s="4">
        <v>3980</v>
      </c>
      <c r="Z42" s="4">
        <v>6575</v>
      </c>
      <c r="AA42" s="4">
        <v>7800</v>
      </c>
      <c r="AB42" s="4">
        <v>9075</v>
      </c>
      <c r="AC42" s="4">
        <v>26075</v>
      </c>
      <c r="AD42" s="4">
        <v>1460</v>
      </c>
      <c r="AE42" s="4">
        <v>1920</v>
      </c>
      <c r="AF42" s="1"/>
      <c r="AG42" s="4">
        <v>2300</v>
      </c>
      <c r="AH42" s="4">
        <v>1240</v>
      </c>
      <c r="AI42" s="3">
        <v>650</v>
      </c>
      <c r="AJ42" s="4">
        <v>1125</v>
      </c>
      <c r="AK42" s="4">
        <v>1220</v>
      </c>
      <c r="AL42" s="4">
        <v>2590</v>
      </c>
      <c r="AM42" s="1"/>
      <c r="AN42" s="3">
        <v>620</v>
      </c>
      <c r="AO42" s="4">
        <v>6025</v>
      </c>
      <c r="AP42" s="4">
        <v>1585</v>
      </c>
      <c r="AQ42" s="4">
        <v>3990</v>
      </c>
      <c r="AR42" s="3">
        <v>935</v>
      </c>
      <c r="AS42" s="4">
        <v>23850</v>
      </c>
      <c r="AT42" s="4">
        <v>2620</v>
      </c>
    </row>
    <row r="43" spans="1:139" ht="16.5" x14ac:dyDescent="0.25">
      <c r="A43" s="2">
        <v>45350</v>
      </c>
      <c r="B43" s="3">
        <v>830</v>
      </c>
      <c r="C43" s="4">
        <v>2400</v>
      </c>
      <c r="D43" s="4">
        <v>1670</v>
      </c>
      <c r="E43" s="4">
        <v>2700</v>
      </c>
      <c r="F43" s="4">
        <v>1490</v>
      </c>
      <c r="G43" s="4">
        <v>2530</v>
      </c>
      <c r="H43" s="4">
        <v>5225</v>
      </c>
      <c r="I43" s="4">
        <v>10000</v>
      </c>
      <c r="J43" s="4">
        <v>5975</v>
      </c>
      <c r="K43" s="4">
        <v>6225</v>
      </c>
      <c r="L43" s="4">
        <v>1455</v>
      </c>
      <c r="M43" s="4">
        <v>7125</v>
      </c>
      <c r="N43" s="4">
        <v>2480</v>
      </c>
      <c r="O43" s="4">
        <v>1230</v>
      </c>
      <c r="P43" s="3">
        <v>161</v>
      </c>
      <c r="Q43" s="4">
        <v>4890</v>
      </c>
      <c r="R43" s="3">
        <v>458</v>
      </c>
      <c r="S43" s="3">
        <v>510</v>
      </c>
      <c r="T43" s="4">
        <v>2330</v>
      </c>
      <c r="U43" s="4">
        <v>20575</v>
      </c>
      <c r="V43" s="1"/>
      <c r="W43" s="4">
        <v>1230</v>
      </c>
      <c r="X43" s="4">
        <v>11600</v>
      </c>
      <c r="Y43" s="4">
        <v>4060</v>
      </c>
      <c r="Z43" s="4">
        <v>6625</v>
      </c>
      <c r="AA43" s="4">
        <v>8125</v>
      </c>
      <c r="AB43" s="4">
        <v>9100</v>
      </c>
      <c r="AC43" s="4">
        <v>26375</v>
      </c>
      <c r="AD43" s="4">
        <v>1455</v>
      </c>
      <c r="AE43" s="4">
        <v>1935</v>
      </c>
      <c r="AF43" s="1"/>
      <c r="AG43" s="4">
        <v>2290</v>
      </c>
      <c r="AH43" s="4">
        <v>1260</v>
      </c>
      <c r="AI43" s="3">
        <v>640</v>
      </c>
      <c r="AJ43" s="4">
        <v>1115</v>
      </c>
      <c r="AK43" s="4">
        <v>1230</v>
      </c>
      <c r="AL43" s="4">
        <v>2620</v>
      </c>
      <c r="AM43" s="1"/>
      <c r="AN43" s="3">
        <v>615</v>
      </c>
      <c r="AO43" s="4">
        <v>6025</v>
      </c>
      <c r="AP43" s="4">
        <v>1590</v>
      </c>
      <c r="AQ43" s="4">
        <v>3990</v>
      </c>
      <c r="AR43" s="3">
        <v>935</v>
      </c>
      <c r="AS43" s="4">
        <v>23850</v>
      </c>
      <c r="AT43" s="4">
        <v>2700</v>
      </c>
    </row>
    <row r="44" spans="1:139" ht="16.5" x14ac:dyDescent="0.25">
      <c r="A44" s="2">
        <v>45351</v>
      </c>
      <c r="B44" s="3">
        <v>835</v>
      </c>
      <c r="C44" s="4">
        <v>2380</v>
      </c>
      <c r="D44" s="4">
        <v>1700</v>
      </c>
      <c r="E44" s="4">
        <v>2750</v>
      </c>
      <c r="F44" s="4">
        <v>1460</v>
      </c>
      <c r="G44" s="4">
        <v>2710</v>
      </c>
      <c r="H44" s="4">
        <v>5225</v>
      </c>
      <c r="I44" s="4">
        <v>9875</v>
      </c>
      <c r="J44" s="4">
        <v>6000</v>
      </c>
      <c r="K44" s="4">
        <v>6125</v>
      </c>
      <c r="L44" s="4">
        <v>1430</v>
      </c>
      <c r="M44" s="4">
        <v>7000</v>
      </c>
      <c r="N44" s="4">
        <v>2470</v>
      </c>
      <c r="O44" s="4">
        <v>1250</v>
      </c>
      <c r="P44" s="3">
        <v>157</v>
      </c>
      <c r="Q44" s="4">
        <v>4840</v>
      </c>
      <c r="R44" s="3">
        <v>470</v>
      </c>
      <c r="S44" s="3">
        <v>515</v>
      </c>
      <c r="T44" s="4">
        <v>2380</v>
      </c>
      <c r="U44" s="4">
        <v>20325</v>
      </c>
      <c r="V44" s="1"/>
      <c r="W44" s="4">
        <v>1250</v>
      </c>
      <c r="X44" s="4">
        <v>11550</v>
      </c>
      <c r="Y44" s="4">
        <v>4050</v>
      </c>
      <c r="Z44" s="4">
        <v>6625</v>
      </c>
      <c r="AA44" s="4">
        <v>8725</v>
      </c>
      <c r="AB44" s="4">
        <v>9075</v>
      </c>
      <c r="AC44" s="4">
        <v>26200</v>
      </c>
      <c r="AD44" s="4">
        <v>1490</v>
      </c>
      <c r="AE44" s="4">
        <v>1920</v>
      </c>
      <c r="AF44" s="1"/>
      <c r="AG44" s="4">
        <v>2260</v>
      </c>
      <c r="AH44" s="4">
        <v>1310</v>
      </c>
      <c r="AI44" s="3">
        <v>635</v>
      </c>
      <c r="AJ44" s="4">
        <v>1090</v>
      </c>
      <c r="AK44" s="4">
        <v>1210</v>
      </c>
      <c r="AL44" s="4">
        <v>2560</v>
      </c>
      <c r="AM44" s="1"/>
      <c r="AN44" s="3">
        <v>615</v>
      </c>
      <c r="AO44" s="4">
        <v>6100</v>
      </c>
      <c r="AP44" s="4">
        <v>1575</v>
      </c>
      <c r="AQ44" s="4">
        <v>4000</v>
      </c>
      <c r="AR44" s="3">
        <v>920</v>
      </c>
      <c r="AS44" s="4">
        <v>23525</v>
      </c>
      <c r="AT44" s="4">
        <v>2730</v>
      </c>
    </row>
    <row r="45" spans="1:139" ht="16.5" x14ac:dyDescent="0.25">
      <c r="A45" s="2">
        <v>45352</v>
      </c>
      <c r="B45" s="3">
        <v>825</v>
      </c>
      <c r="C45" s="4">
        <v>2360</v>
      </c>
      <c r="D45" s="4">
        <v>1750</v>
      </c>
      <c r="E45" s="4">
        <v>2720</v>
      </c>
      <c r="F45" s="4">
        <v>1480</v>
      </c>
      <c r="G45" s="4">
        <v>2690</v>
      </c>
      <c r="H45" s="4">
        <v>5225</v>
      </c>
      <c r="I45" s="4">
        <v>9825</v>
      </c>
      <c r="J45" s="4">
        <v>5900</v>
      </c>
      <c r="K45" s="4">
        <v>6125</v>
      </c>
      <c r="L45" s="4">
        <v>1440</v>
      </c>
      <c r="M45" s="4">
        <v>7025</v>
      </c>
      <c r="N45" s="4">
        <v>2420</v>
      </c>
      <c r="O45" s="4">
        <v>1260</v>
      </c>
      <c r="P45" s="3">
        <v>156</v>
      </c>
      <c r="Q45" s="4">
        <v>4930</v>
      </c>
      <c r="R45" s="3">
        <v>474</v>
      </c>
      <c r="S45" s="3">
        <v>510</v>
      </c>
      <c r="T45" s="4">
        <v>2560</v>
      </c>
      <c r="U45" s="4">
        <v>20225</v>
      </c>
      <c r="V45" s="1"/>
      <c r="W45" s="4">
        <v>1260</v>
      </c>
      <c r="X45" s="4">
        <v>11625</v>
      </c>
      <c r="Y45" s="4">
        <v>4100</v>
      </c>
      <c r="Z45" s="4">
        <v>6675</v>
      </c>
      <c r="AA45" s="4">
        <v>8975</v>
      </c>
      <c r="AB45" s="4">
        <v>9175</v>
      </c>
      <c r="AC45" s="4">
        <v>26250</v>
      </c>
      <c r="AD45" s="4">
        <v>1490</v>
      </c>
      <c r="AE45" s="4">
        <v>1970</v>
      </c>
      <c r="AF45" s="1"/>
      <c r="AG45" s="4">
        <v>2240</v>
      </c>
      <c r="AH45" s="4">
        <v>1365</v>
      </c>
      <c r="AI45" s="3">
        <v>625</v>
      </c>
      <c r="AJ45" s="4">
        <v>1105</v>
      </c>
      <c r="AK45" s="4">
        <v>1220</v>
      </c>
      <c r="AL45" s="4">
        <v>2580</v>
      </c>
      <c r="AM45" s="1"/>
      <c r="AN45" s="3">
        <v>610</v>
      </c>
      <c r="AO45" s="4">
        <v>6125</v>
      </c>
      <c r="AP45" s="4">
        <v>1565</v>
      </c>
      <c r="AQ45" s="4">
        <v>3920</v>
      </c>
      <c r="AR45" s="3">
        <v>900</v>
      </c>
      <c r="AS45" s="4">
        <v>23725</v>
      </c>
      <c r="AT45" s="4">
        <v>2730</v>
      </c>
    </row>
    <row r="46" spans="1:139" ht="16.5" x14ac:dyDescent="0.25">
      <c r="A46" s="2">
        <v>45355</v>
      </c>
      <c r="B46" s="3">
        <v>820</v>
      </c>
      <c r="C46" s="4">
        <v>2340</v>
      </c>
      <c r="D46" s="4">
        <v>1750</v>
      </c>
      <c r="E46" s="4">
        <v>2750</v>
      </c>
      <c r="F46" s="4">
        <v>1460</v>
      </c>
      <c r="G46" s="4">
        <v>2620</v>
      </c>
      <c r="H46" s="4">
        <v>5200</v>
      </c>
      <c r="I46" s="4">
        <v>9750</v>
      </c>
      <c r="J46" s="4">
        <v>5875</v>
      </c>
      <c r="K46" s="4">
        <v>6050</v>
      </c>
      <c r="L46" s="4">
        <v>1410</v>
      </c>
      <c r="M46" s="4">
        <v>7025</v>
      </c>
      <c r="N46" s="4">
        <v>2410</v>
      </c>
      <c r="O46" s="4">
        <v>1260</v>
      </c>
      <c r="P46" s="3">
        <v>153</v>
      </c>
      <c r="Q46" s="4">
        <v>4900</v>
      </c>
      <c r="R46" s="3">
        <v>462</v>
      </c>
      <c r="S46" s="3">
        <v>515</v>
      </c>
      <c r="T46" s="4">
        <v>2490</v>
      </c>
      <c r="U46" s="4">
        <v>20250</v>
      </c>
      <c r="V46" s="1"/>
      <c r="W46" s="4">
        <v>1260</v>
      </c>
      <c r="X46" s="4">
        <v>11450</v>
      </c>
      <c r="Y46" s="4">
        <v>4090</v>
      </c>
      <c r="Z46" s="4">
        <v>6550</v>
      </c>
      <c r="AA46" s="4">
        <v>8725</v>
      </c>
      <c r="AB46" s="4">
        <v>8975</v>
      </c>
      <c r="AC46" s="4">
        <v>26375</v>
      </c>
      <c r="AD46" s="4">
        <v>1500</v>
      </c>
      <c r="AE46" s="4">
        <v>1990</v>
      </c>
      <c r="AF46" s="1"/>
      <c r="AG46" s="4">
        <v>2280</v>
      </c>
      <c r="AH46" s="4">
        <v>1390</v>
      </c>
      <c r="AI46" s="3">
        <v>635</v>
      </c>
      <c r="AJ46" s="4">
        <v>1120</v>
      </c>
      <c r="AK46" s="4">
        <v>1210</v>
      </c>
      <c r="AL46" s="4">
        <v>2690</v>
      </c>
      <c r="AM46" s="1"/>
      <c r="AN46" s="3">
        <v>620</v>
      </c>
      <c r="AO46" s="4">
        <v>6050</v>
      </c>
      <c r="AP46" s="4">
        <v>1560</v>
      </c>
      <c r="AQ46" s="4">
        <v>3940</v>
      </c>
      <c r="AR46" s="3">
        <v>890</v>
      </c>
      <c r="AS46" s="4">
        <v>24000</v>
      </c>
      <c r="AT46" s="4">
        <v>2670</v>
      </c>
    </row>
    <row r="47" spans="1:139" ht="16.5" x14ac:dyDescent="0.25">
      <c r="A47" s="2">
        <v>45356</v>
      </c>
      <c r="B47" s="3">
        <v>805</v>
      </c>
      <c r="C47" s="4">
        <v>2350</v>
      </c>
      <c r="D47" s="4">
        <v>1790</v>
      </c>
      <c r="E47" s="4">
        <v>2720</v>
      </c>
      <c r="F47" s="4">
        <v>1460</v>
      </c>
      <c r="G47" s="4">
        <v>2670</v>
      </c>
      <c r="H47" s="4">
        <v>5100</v>
      </c>
      <c r="I47" s="4">
        <v>9800</v>
      </c>
      <c r="J47" s="4">
        <v>5900</v>
      </c>
      <c r="K47" s="4">
        <v>6125</v>
      </c>
      <c r="L47" s="4">
        <v>1350</v>
      </c>
      <c r="M47" s="4">
        <v>7025</v>
      </c>
      <c r="N47" s="4">
        <v>2430</v>
      </c>
      <c r="O47" s="4">
        <v>1240</v>
      </c>
      <c r="P47" s="3">
        <v>152</v>
      </c>
      <c r="Q47" s="4">
        <v>4830</v>
      </c>
      <c r="R47" s="3">
        <v>456</v>
      </c>
      <c r="S47" s="3">
        <v>530</v>
      </c>
      <c r="T47" s="4">
        <v>2540</v>
      </c>
      <c r="U47" s="4">
        <v>20175</v>
      </c>
      <c r="V47" s="1"/>
      <c r="W47" s="4">
        <v>1240</v>
      </c>
      <c r="X47" s="4">
        <v>11375</v>
      </c>
      <c r="Y47" s="4">
        <v>4170</v>
      </c>
      <c r="Z47" s="4">
        <v>6500</v>
      </c>
      <c r="AA47" s="4">
        <v>8575</v>
      </c>
      <c r="AB47" s="4">
        <v>8925</v>
      </c>
      <c r="AC47" s="4">
        <v>27175</v>
      </c>
      <c r="AD47" s="4">
        <v>1485</v>
      </c>
      <c r="AE47" s="4">
        <v>1970</v>
      </c>
      <c r="AF47" s="1"/>
      <c r="AG47" s="4">
        <v>2250</v>
      </c>
      <c r="AH47" s="4">
        <v>1370</v>
      </c>
      <c r="AI47" s="3">
        <v>630</v>
      </c>
      <c r="AJ47" s="4">
        <v>1120</v>
      </c>
      <c r="AK47" s="4">
        <v>1195</v>
      </c>
      <c r="AL47" s="4">
        <v>2740</v>
      </c>
      <c r="AM47" s="1"/>
      <c r="AN47" s="3">
        <v>620</v>
      </c>
      <c r="AO47" s="4">
        <v>5975</v>
      </c>
      <c r="AP47" s="4">
        <v>1575</v>
      </c>
      <c r="AQ47" s="4">
        <v>3870</v>
      </c>
      <c r="AR47" s="3">
        <v>880</v>
      </c>
      <c r="AS47" s="4">
        <v>24125</v>
      </c>
      <c r="AT47" s="4">
        <v>2670</v>
      </c>
    </row>
    <row r="48" spans="1:139" ht="21" x14ac:dyDescent="0.35">
      <c r="A48" s="2">
        <v>45357</v>
      </c>
      <c r="B48" s="3">
        <v>800</v>
      </c>
      <c r="C48" s="4">
        <v>2400</v>
      </c>
      <c r="D48" s="4">
        <v>1790</v>
      </c>
      <c r="E48" s="4">
        <v>2750</v>
      </c>
      <c r="F48" s="4">
        <v>1525</v>
      </c>
      <c r="G48" s="4">
        <v>2910</v>
      </c>
      <c r="H48" s="4">
        <v>5175</v>
      </c>
      <c r="I48" s="4">
        <v>9950</v>
      </c>
      <c r="J48" s="4">
        <v>5950</v>
      </c>
      <c r="K48" s="4">
        <v>6200</v>
      </c>
      <c r="L48" s="4">
        <v>1385</v>
      </c>
      <c r="M48" s="4">
        <v>7075</v>
      </c>
      <c r="N48" s="4">
        <v>2470</v>
      </c>
      <c r="O48" s="4">
        <v>1265</v>
      </c>
      <c r="P48" s="3">
        <v>164</v>
      </c>
      <c r="Q48" s="4">
        <v>4890</v>
      </c>
      <c r="R48" s="3">
        <v>470</v>
      </c>
      <c r="S48" s="3">
        <v>550</v>
      </c>
      <c r="T48" s="4">
        <v>2400</v>
      </c>
      <c r="U48" s="4">
        <v>20075</v>
      </c>
      <c r="V48" s="1"/>
      <c r="W48" s="4">
        <v>1265</v>
      </c>
      <c r="X48" s="4">
        <v>11150</v>
      </c>
      <c r="Y48" s="4">
        <v>4060</v>
      </c>
      <c r="Z48" s="4">
        <v>6500</v>
      </c>
      <c r="AA48" s="4">
        <v>8300</v>
      </c>
      <c r="AB48" s="4">
        <v>8900</v>
      </c>
      <c r="AC48" s="4">
        <v>27125</v>
      </c>
      <c r="AD48" s="4">
        <v>1500</v>
      </c>
      <c r="AE48" s="4">
        <v>1975</v>
      </c>
      <c r="AF48" s="1"/>
      <c r="AG48" s="4">
        <v>2260</v>
      </c>
      <c r="AH48" s="4">
        <v>1365</v>
      </c>
      <c r="AI48" s="3">
        <v>630</v>
      </c>
      <c r="AJ48" s="4">
        <v>1115</v>
      </c>
      <c r="AK48" s="4">
        <v>1195</v>
      </c>
      <c r="AL48" s="4">
        <v>2780</v>
      </c>
      <c r="AM48" s="1"/>
      <c r="AN48" s="3">
        <v>610</v>
      </c>
      <c r="AO48" s="4">
        <v>5950</v>
      </c>
      <c r="AP48" s="4">
        <v>1580</v>
      </c>
      <c r="AQ48" s="4">
        <v>3900</v>
      </c>
      <c r="AR48" s="3">
        <v>875</v>
      </c>
      <c r="AS48" s="4">
        <v>24325</v>
      </c>
      <c r="AT48" s="4">
        <v>2690</v>
      </c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</row>
    <row r="49" spans="1:139" ht="16.5" x14ac:dyDescent="0.25">
      <c r="A49" s="2">
        <v>45358</v>
      </c>
      <c r="B49" s="3">
        <v>820</v>
      </c>
      <c r="C49" s="4">
        <v>2430</v>
      </c>
      <c r="D49" s="4">
        <v>1785</v>
      </c>
      <c r="E49" s="4">
        <v>2760</v>
      </c>
      <c r="F49" s="4">
        <v>1575</v>
      </c>
      <c r="G49" s="4">
        <v>2850</v>
      </c>
      <c r="H49" s="4">
        <v>5125</v>
      </c>
      <c r="I49" s="4">
        <v>10125</v>
      </c>
      <c r="J49" s="4">
        <v>5975</v>
      </c>
      <c r="K49" s="4">
        <v>6225</v>
      </c>
      <c r="L49" s="4">
        <v>1365</v>
      </c>
      <c r="M49" s="4">
        <v>7100</v>
      </c>
      <c r="N49" s="4">
        <v>2480</v>
      </c>
      <c r="O49" s="4">
        <v>1320</v>
      </c>
      <c r="P49" s="3">
        <v>155</v>
      </c>
      <c r="Q49" s="4">
        <v>5100</v>
      </c>
      <c r="R49" s="3">
        <v>460</v>
      </c>
      <c r="S49" s="3">
        <v>545</v>
      </c>
      <c r="T49" s="4">
        <v>2410</v>
      </c>
      <c r="U49" s="4">
        <v>20050</v>
      </c>
      <c r="V49" s="1"/>
      <c r="W49" s="4">
        <v>1320</v>
      </c>
      <c r="X49" s="4">
        <v>10700</v>
      </c>
      <c r="Y49" s="4">
        <v>4070</v>
      </c>
      <c r="Z49" s="4">
        <v>6350</v>
      </c>
      <c r="AA49" s="4">
        <v>8375</v>
      </c>
      <c r="AB49" s="4">
        <v>8750</v>
      </c>
      <c r="AC49" s="4">
        <v>27700</v>
      </c>
      <c r="AD49" s="4">
        <v>1465</v>
      </c>
      <c r="AE49" s="4">
        <v>1980</v>
      </c>
      <c r="AF49" s="1"/>
      <c r="AG49" s="4">
        <v>2320</v>
      </c>
      <c r="AH49" s="4">
        <v>1315</v>
      </c>
      <c r="AI49" s="3">
        <v>635</v>
      </c>
      <c r="AJ49" s="4">
        <v>1115</v>
      </c>
      <c r="AK49" s="4">
        <v>1200</v>
      </c>
      <c r="AL49" s="4">
        <v>2840</v>
      </c>
      <c r="AM49" s="1"/>
      <c r="AN49" s="3">
        <v>620</v>
      </c>
      <c r="AO49" s="4">
        <v>5925</v>
      </c>
      <c r="AP49" s="4">
        <v>1560</v>
      </c>
      <c r="AQ49" s="4">
        <v>3900</v>
      </c>
      <c r="AR49" s="3">
        <v>885</v>
      </c>
      <c r="AS49" s="4">
        <v>24000</v>
      </c>
      <c r="AT49" s="4">
        <v>2730</v>
      </c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</row>
    <row r="50" spans="1:139" ht="16.5" x14ac:dyDescent="0.25">
      <c r="A50" s="13">
        <v>45359</v>
      </c>
      <c r="B50" s="14">
        <v>825</v>
      </c>
      <c r="C50" s="4">
        <v>2460</v>
      </c>
      <c r="D50" s="15">
        <v>1750</v>
      </c>
      <c r="E50" s="15">
        <v>2790</v>
      </c>
      <c r="F50" s="15">
        <v>1565</v>
      </c>
      <c r="G50" s="15">
        <v>2780</v>
      </c>
      <c r="H50" s="15">
        <v>5150</v>
      </c>
      <c r="I50" s="15">
        <v>10150</v>
      </c>
      <c r="J50" s="15">
        <v>6100</v>
      </c>
      <c r="K50" s="15">
        <v>6350</v>
      </c>
      <c r="L50" s="15">
        <v>1380</v>
      </c>
      <c r="M50" s="15">
        <v>7125</v>
      </c>
      <c r="N50" s="15">
        <v>2600</v>
      </c>
      <c r="O50" s="15">
        <v>1295</v>
      </c>
      <c r="P50" s="14">
        <v>154</v>
      </c>
      <c r="Q50" s="15">
        <v>5175</v>
      </c>
      <c r="R50" s="14">
        <v>464</v>
      </c>
      <c r="S50" s="14">
        <v>540</v>
      </c>
      <c r="T50" s="15">
        <v>2460</v>
      </c>
      <c r="U50" s="15">
        <v>20000</v>
      </c>
      <c r="V50" s="16">
        <v>70</v>
      </c>
      <c r="W50" s="15">
        <v>1295</v>
      </c>
      <c r="X50" s="15">
        <v>10775</v>
      </c>
      <c r="Y50" s="15">
        <v>3990</v>
      </c>
      <c r="Z50" s="15">
        <v>6350</v>
      </c>
      <c r="AA50" s="15">
        <v>8325</v>
      </c>
      <c r="AB50" s="15">
        <v>8725</v>
      </c>
      <c r="AC50" s="15">
        <v>27650</v>
      </c>
      <c r="AD50" s="15">
        <v>1440</v>
      </c>
      <c r="AE50" s="15">
        <v>1885</v>
      </c>
      <c r="AF50" s="16">
        <v>535</v>
      </c>
      <c r="AG50" s="15">
        <v>2370</v>
      </c>
      <c r="AH50" s="15">
        <v>1340</v>
      </c>
      <c r="AI50" s="14">
        <v>630</v>
      </c>
      <c r="AJ50" s="15">
        <v>1135</v>
      </c>
      <c r="AK50" s="15">
        <v>1185</v>
      </c>
      <c r="AL50" s="15">
        <v>2900</v>
      </c>
      <c r="AM50" s="15">
        <v>300</v>
      </c>
      <c r="AN50" s="14">
        <v>625</v>
      </c>
      <c r="AO50" s="15">
        <v>5900</v>
      </c>
      <c r="AP50" s="15">
        <v>1525</v>
      </c>
      <c r="AQ50" s="15">
        <v>3860</v>
      </c>
      <c r="AR50" s="14">
        <v>890</v>
      </c>
      <c r="AS50" s="15">
        <v>24175</v>
      </c>
      <c r="AT50" s="15">
        <v>2660</v>
      </c>
    </row>
    <row r="51" spans="1:139" ht="16.5" x14ac:dyDescent="0.25">
      <c r="A51" s="5">
        <v>45364</v>
      </c>
      <c r="B51" s="6">
        <v>835</v>
      </c>
      <c r="C51" s="7">
        <v>2490</v>
      </c>
      <c r="D51" s="7">
        <v>1750</v>
      </c>
      <c r="E51" s="7">
        <v>2820</v>
      </c>
      <c r="F51" s="7">
        <v>1620</v>
      </c>
      <c r="G51" s="7">
        <v>2710</v>
      </c>
      <c r="H51" s="7">
        <v>5150</v>
      </c>
      <c r="I51" s="7">
        <v>10000</v>
      </c>
      <c r="J51" s="7">
        <v>6225</v>
      </c>
      <c r="K51" s="7">
        <v>6400</v>
      </c>
      <c r="L51" s="7">
        <v>1380</v>
      </c>
      <c r="M51" s="7">
        <v>7275</v>
      </c>
      <c r="N51" s="7">
        <v>2850</v>
      </c>
      <c r="O51" s="7">
        <v>1360</v>
      </c>
      <c r="P51" s="6">
        <v>151</v>
      </c>
      <c r="Q51" s="7">
        <v>5150</v>
      </c>
      <c r="R51" s="6">
        <v>456</v>
      </c>
      <c r="S51" s="6">
        <v>580</v>
      </c>
      <c r="T51" s="7">
        <v>2470</v>
      </c>
      <c r="U51" s="7">
        <v>19900</v>
      </c>
      <c r="V51" s="8">
        <v>67</v>
      </c>
      <c r="W51" s="7">
        <v>1360</v>
      </c>
      <c r="X51" s="7">
        <v>10725</v>
      </c>
      <c r="Y51" s="7">
        <v>4300</v>
      </c>
      <c r="Z51" s="7">
        <v>6300</v>
      </c>
      <c r="AA51" s="7">
        <v>8500</v>
      </c>
      <c r="AB51" s="7">
        <v>8525</v>
      </c>
      <c r="AC51" s="7">
        <v>27000</v>
      </c>
      <c r="AD51" s="7">
        <v>1425</v>
      </c>
      <c r="AE51" s="7">
        <v>1920</v>
      </c>
      <c r="AF51" s="8">
        <v>545</v>
      </c>
      <c r="AG51" s="7">
        <v>2410</v>
      </c>
      <c r="AH51" s="7">
        <v>1330</v>
      </c>
      <c r="AI51" s="6">
        <v>625</v>
      </c>
      <c r="AJ51" s="7">
        <v>1165</v>
      </c>
      <c r="AK51" s="7">
        <v>1200</v>
      </c>
      <c r="AL51" s="7">
        <v>2800</v>
      </c>
      <c r="AM51" s="7">
        <v>294</v>
      </c>
      <c r="AN51" s="6">
        <v>620</v>
      </c>
      <c r="AO51" s="7">
        <v>5750</v>
      </c>
      <c r="AP51" s="7">
        <v>1550</v>
      </c>
      <c r="AQ51" s="7">
        <v>3900</v>
      </c>
      <c r="AR51" s="6">
        <v>875</v>
      </c>
      <c r="AS51" s="7">
        <v>23525</v>
      </c>
      <c r="AT51" s="7">
        <v>2720</v>
      </c>
    </row>
    <row r="52" spans="1:139" ht="16.5" x14ac:dyDescent="0.25">
      <c r="A52" s="5">
        <v>45365</v>
      </c>
      <c r="B52" s="6">
        <v>840</v>
      </c>
      <c r="C52" s="7">
        <v>2500</v>
      </c>
      <c r="D52" s="7">
        <v>1750</v>
      </c>
      <c r="E52" s="7">
        <v>2900</v>
      </c>
      <c r="F52" s="7">
        <v>1645</v>
      </c>
      <c r="G52" s="7">
        <v>2740</v>
      </c>
      <c r="H52" s="7">
        <v>5275</v>
      </c>
      <c r="I52" s="7">
        <v>10325</v>
      </c>
      <c r="J52" s="7">
        <v>6150</v>
      </c>
      <c r="K52" s="7">
        <v>6150</v>
      </c>
      <c r="L52" s="7">
        <v>1425</v>
      </c>
      <c r="M52" s="7">
        <v>7400</v>
      </c>
      <c r="N52" s="7">
        <v>2710</v>
      </c>
      <c r="O52" s="7">
        <v>1380</v>
      </c>
      <c r="P52" s="6">
        <v>150</v>
      </c>
      <c r="Q52" s="7">
        <v>5250</v>
      </c>
      <c r="R52" s="6">
        <v>452</v>
      </c>
      <c r="S52" s="6">
        <v>565</v>
      </c>
      <c r="T52" s="7">
        <v>2440</v>
      </c>
      <c r="U52" s="7">
        <v>19925</v>
      </c>
      <c r="V52" s="8">
        <v>70</v>
      </c>
      <c r="W52" s="7">
        <v>1380</v>
      </c>
      <c r="X52" s="7">
        <v>10900</v>
      </c>
      <c r="Y52" s="7">
        <v>4250</v>
      </c>
      <c r="Z52" s="7">
        <v>6425</v>
      </c>
      <c r="AA52" s="7">
        <v>8600</v>
      </c>
      <c r="AB52" s="7">
        <v>8700</v>
      </c>
      <c r="AC52" s="7">
        <v>27400</v>
      </c>
      <c r="AD52" s="7">
        <v>1435</v>
      </c>
      <c r="AE52" s="7">
        <v>1935</v>
      </c>
      <c r="AF52" s="8">
        <v>530</v>
      </c>
      <c r="AG52" s="7">
        <v>2380</v>
      </c>
      <c r="AH52" s="7">
        <v>1450</v>
      </c>
      <c r="AI52" s="6">
        <v>620</v>
      </c>
      <c r="AJ52" s="7">
        <v>1195</v>
      </c>
      <c r="AK52" s="7">
        <v>1185</v>
      </c>
      <c r="AL52" s="7">
        <v>2880</v>
      </c>
      <c r="AM52" s="7">
        <v>294</v>
      </c>
      <c r="AN52" s="6">
        <v>615</v>
      </c>
      <c r="AO52" s="7">
        <v>5800</v>
      </c>
      <c r="AP52" s="7">
        <v>1540</v>
      </c>
      <c r="AQ52" s="7">
        <v>3960</v>
      </c>
      <c r="AR52" s="6">
        <v>900</v>
      </c>
      <c r="AS52" s="7">
        <v>24125</v>
      </c>
      <c r="AT52" s="7">
        <v>2690</v>
      </c>
    </row>
    <row r="53" spans="1:139" ht="16.5" x14ac:dyDescent="0.25">
      <c r="A53" s="5">
        <v>45366</v>
      </c>
      <c r="B53" s="6">
        <v>835</v>
      </c>
      <c r="C53" s="7">
        <v>2510</v>
      </c>
      <c r="D53" s="7">
        <v>1750</v>
      </c>
      <c r="E53" s="7">
        <v>2880</v>
      </c>
      <c r="F53" s="7">
        <v>1615</v>
      </c>
      <c r="G53" s="7">
        <v>2700</v>
      </c>
      <c r="H53" s="7">
        <v>5175</v>
      </c>
      <c r="I53" s="7">
        <v>10150</v>
      </c>
      <c r="J53" s="7">
        <v>5800</v>
      </c>
      <c r="K53" s="7">
        <v>5975</v>
      </c>
      <c r="L53" s="7">
        <v>1395</v>
      </c>
      <c r="M53" s="7">
        <v>7400</v>
      </c>
      <c r="N53" s="7">
        <v>2670</v>
      </c>
      <c r="O53" s="7">
        <v>1410</v>
      </c>
      <c r="P53" s="6">
        <v>147</v>
      </c>
      <c r="Q53" s="7">
        <v>5225</v>
      </c>
      <c r="R53" s="6">
        <v>414</v>
      </c>
      <c r="S53" s="6">
        <v>560</v>
      </c>
      <c r="T53" s="7">
        <v>2400</v>
      </c>
      <c r="U53" s="7">
        <v>19500</v>
      </c>
      <c r="V53" s="7">
        <v>71</v>
      </c>
      <c r="W53" s="7">
        <v>1410</v>
      </c>
      <c r="X53" s="7">
        <v>10725</v>
      </c>
      <c r="Y53" s="7">
        <v>4210</v>
      </c>
      <c r="Z53" s="7">
        <v>6425</v>
      </c>
      <c r="AA53" s="7">
        <v>8550</v>
      </c>
      <c r="AB53" s="7">
        <v>8625</v>
      </c>
      <c r="AC53" s="7">
        <v>27100</v>
      </c>
      <c r="AD53" s="7">
        <v>1430</v>
      </c>
      <c r="AE53" s="7">
        <v>1930</v>
      </c>
      <c r="AF53" s="8">
        <v>510</v>
      </c>
      <c r="AG53" s="7">
        <v>2290</v>
      </c>
      <c r="AH53" s="7">
        <v>1425</v>
      </c>
      <c r="AI53" s="6">
        <v>610</v>
      </c>
      <c r="AJ53" s="7">
        <v>1235</v>
      </c>
      <c r="AK53" s="7">
        <v>1180</v>
      </c>
      <c r="AL53" s="7">
        <v>2840</v>
      </c>
      <c r="AM53" s="7">
        <v>280</v>
      </c>
      <c r="AN53" s="6">
        <v>605</v>
      </c>
      <c r="AO53" s="7">
        <v>5850</v>
      </c>
      <c r="AP53" s="7">
        <v>1550</v>
      </c>
      <c r="AQ53" s="7">
        <v>3970</v>
      </c>
      <c r="AR53" s="6">
        <v>865</v>
      </c>
      <c r="AS53" s="7">
        <v>24175</v>
      </c>
      <c r="AT53" s="7">
        <v>2640</v>
      </c>
    </row>
    <row r="54" spans="1:139" ht="16.5" x14ac:dyDescent="0.25">
      <c r="A54" s="5">
        <v>45369</v>
      </c>
      <c r="B54" s="6">
        <v>825</v>
      </c>
      <c r="C54" s="7">
        <v>2480</v>
      </c>
      <c r="D54" s="7">
        <v>1755</v>
      </c>
      <c r="E54" s="7">
        <v>2870</v>
      </c>
      <c r="F54" s="7">
        <v>1655</v>
      </c>
      <c r="G54" s="7">
        <v>2720</v>
      </c>
      <c r="H54" s="7">
        <v>5150</v>
      </c>
      <c r="I54" s="7">
        <v>10150</v>
      </c>
      <c r="J54" s="7">
        <v>5800</v>
      </c>
      <c r="K54" s="7">
        <v>6000</v>
      </c>
      <c r="L54" s="7">
        <v>1365</v>
      </c>
      <c r="M54" s="7">
        <v>7175</v>
      </c>
      <c r="N54" s="7">
        <v>2640</v>
      </c>
      <c r="O54" s="7">
        <v>1440</v>
      </c>
      <c r="P54" s="6">
        <v>144</v>
      </c>
      <c r="Q54" s="7">
        <v>5150</v>
      </c>
      <c r="R54" s="6">
        <v>448</v>
      </c>
      <c r="S54" s="6">
        <v>570</v>
      </c>
      <c r="T54" s="7">
        <v>2410</v>
      </c>
      <c r="U54" s="7">
        <v>19750</v>
      </c>
      <c r="V54" s="7">
        <v>73</v>
      </c>
      <c r="W54" s="7">
        <v>1440</v>
      </c>
      <c r="X54" s="7">
        <v>10850</v>
      </c>
      <c r="Y54" s="7">
        <v>4220</v>
      </c>
      <c r="Z54" s="7">
        <v>6450</v>
      </c>
      <c r="AA54" s="7">
        <v>9150</v>
      </c>
      <c r="AB54" s="7">
        <v>8625</v>
      </c>
      <c r="AC54" s="7">
        <v>27375</v>
      </c>
      <c r="AD54" s="7">
        <v>1415</v>
      </c>
      <c r="AE54" s="7">
        <v>1905</v>
      </c>
      <c r="AF54" s="7">
        <v>510</v>
      </c>
      <c r="AG54" s="7">
        <v>2280</v>
      </c>
      <c r="AH54" s="7">
        <v>1485</v>
      </c>
      <c r="AI54" s="6">
        <v>620</v>
      </c>
      <c r="AJ54" s="7">
        <v>1240</v>
      </c>
      <c r="AK54" s="7">
        <v>1180</v>
      </c>
      <c r="AL54" s="7">
        <v>2850</v>
      </c>
      <c r="AM54" s="7">
        <v>278</v>
      </c>
      <c r="AN54" s="6">
        <v>600</v>
      </c>
      <c r="AO54" s="7">
        <v>5700</v>
      </c>
      <c r="AP54" s="7">
        <v>1530</v>
      </c>
      <c r="AQ54" s="7">
        <v>3920</v>
      </c>
      <c r="AR54" s="6">
        <v>865</v>
      </c>
      <c r="AS54" s="7">
        <v>24275</v>
      </c>
      <c r="AT54" s="7">
        <v>2770</v>
      </c>
    </row>
    <row r="55" spans="1:139" ht="16.5" x14ac:dyDescent="0.25">
      <c r="A55" s="5">
        <v>45370</v>
      </c>
      <c r="B55" s="6">
        <v>845</v>
      </c>
      <c r="C55" s="7">
        <v>2450</v>
      </c>
      <c r="D55" s="7">
        <v>1785</v>
      </c>
      <c r="E55" s="7">
        <v>2890</v>
      </c>
      <c r="F55" s="7">
        <v>1660</v>
      </c>
      <c r="G55" s="7">
        <v>2670</v>
      </c>
      <c r="H55" s="7">
        <v>5225</v>
      </c>
      <c r="I55" s="7">
        <v>10175</v>
      </c>
      <c r="J55" s="7">
        <v>5850</v>
      </c>
      <c r="K55" s="7">
        <v>6000</v>
      </c>
      <c r="L55" s="7">
        <v>1345</v>
      </c>
      <c r="M55" s="7">
        <v>7275</v>
      </c>
      <c r="N55" s="7">
        <v>2660</v>
      </c>
      <c r="O55" s="7">
        <v>1395</v>
      </c>
      <c r="P55" s="6">
        <v>142</v>
      </c>
      <c r="Q55" s="7">
        <v>5325</v>
      </c>
      <c r="R55" s="6">
        <v>436</v>
      </c>
      <c r="S55" s="6">
        <v>600</v>
      </c>
      <c r="T55" s="7">
        <v>2470</v>
      </c>
      <c r="U55" s="7">
        <v>19600</v>
      </c>
      <c r="V55" s="7">
        <v>72</v>
      </c>
      <c r="W55" s="7">
        <v>1395</v>
      </c>
      <c r="X55" s="7">
        <v>11000</v>
      </c>
      <c r="Y55" s="7">
        <v>4180</v>
      </c>
      <c r="Z55" s="7">
        <v>6425</v>
      </c>
      <c r="AA55" s="7">
        <v>9150</v>
      </c>
      <c r="AB55" s="7">
        <v>8550</v>
      </c>
      <c r="AC55" s="7">
        <v>27225</v>
      </c>
      <c r="AD55" s="7">
        <v>1415</v>
      </c>
      <c r="AE55" s="7">
        <v>1825</v>
      </c>
      <c r="AF55" s="7">
        <v>492</v>
      </c>
      <c r="AG55" s="7">
        <v>2250</v>
      </c>
      <c r="AH55" s="7">
        <v>1435</v>
      </c>
      <c r="AI55" s="6">
        <v>615</v>
      </c>
      <c r="AJ55" s="7">
        <v>1280</v>
      </c>
      <c r="AK55" s="7">
        <v>1180</v>
      </c>
      <c r="AL55" s="7">
        <v>2930</v>
      </c>
      <c r="AM55" s="7">
        <v>278</v>
      </c>
      <c r="AN55" s="6">
        <v>605</v>
      </c>
      <c r="AO55" s="7">
        <v>5650</v>
      </c>
      <c r="AP55" s="7">
        <v>1450</v>
      </c>
      <c r="AQ55" s="7">
        <v>3940</v>
      </c>
      <c r="AR55" s="6">
        <v>855</v>
      </c>
      <c r="AS55" s="7">
        <v>24375</v>
      </c>
      <c r="AT55" s="7">
        <v>2740</v>
      </c>
    </row>
    <row r="56" spans="1:139" ht="16.5" x14ac:dyDescent="0.25">
      <c r="A56" s="17">
        <v>45371</v>
      </c>
      <c r="B56" s="18">
        <v>930</v>
      </c>
      <c r="C56" s="19">
        <v>2460</v>
      </c>
      <c r="D56" s="19">
        <v>1795</v>
      </c>
      <c r="E56" s="19">
        <v>2900</v>
      </c>
      <c r="F56" s="19">
        <v>1660</v>
      </c>
      <c r="G56" s="19">
        <v>2570</v>
      </c>
      <c r="H56" s="19">
        <v>5275</v>
      </c>
      <c r="I56" s="19">
        <v>10125</v>
      </c>
      <c r="J56" s="19">
        <v>5875</v>
      </c>
      <c r="K56" s="19">
        <v>6100</v>
      </c>
      <c r="L56" s="19">
        <v>1365</v>
      </c>
      <c r="M56" s="19">
        <v>7050</v>
      </c>
      <c r="N56" s="19">
        <v>2660</v>
      </c>
      <c r="O56" s="19">
        <v>1365</v>
      </c>
      <c r="P56" s="18">
        <v>136</v>
      </c>
      <c r="Q56" s="19">
        <v>5300</v>
      </c>
      <c r="R56" s="18">
        <v>434</v>
      </c>
      <c r="S56" s="18">
        <v>605</v>
      </c>
      <c r="T56" s="19">
        <v>2440</v>
      </c>
      <c r="U56" s="19">
        <v>19700</v>
      </c>
      <c r="V56" s="19">
        <v>65</v>
      </c>
      <c r="W56" s="19">
        <v>1365</v>
      </c>
      <c r="X56" s="19">
        <v>11225</v>
      </c>
      <c r="Y56" s="19">
        <v>4110</v>
      </c>
      <c r="Z56" s="19">
        <v>6475</v>
      </c>
      <c r="AA56" s="19">
        <v>9200</v>
      </c>
      <c r="AB56" s="19">
        <v>8550</v>
      </c>
      <c r="AC56" s="19">
        <v>27625</v>
      </c>
      <c r="AD56" s="19">
        <v>1480</v>
      </c>
      <c r="AE56" s="19">
        <v>1815</v>
      </c>
      <c r="AF56" s="19">
        <v>480</v>
      </c>
      <c r="AG56" s="19">
        <v>2260</v>
      </c>
      <c r="AH56" s="19">
        <v>1430</v>
      </c>
      <c r="AI56" s="18">
        <v>615</v>
      </c>
      <c r="AJ56" s="19">
        <v>1285</v>
      </c>
      <c r="AK56" s="19">
        <v>1185</v>
      </c>
      <c r="AL56" s="19">
        <v>2890</v>
      </c>
      <c r="AM56" s="19">
        <v>220</v>
      </c>
      <c r="AN56" s="18">
        <v>630</v>
      </c>
      <c r="AO56" s="19">
        <v>5725</v>
      </c>
      <c r="AP56" s="19">
        <v>1450</v>
      </c>
      <c r="AQ56" s="19">
        <v>3930</v>
      </c>
      <c r="AR56" s="18">
        <v>850</v>
      </c>
      <c r="AS56" s="19">
        <v>24550</v>
      </c>
      <c r="AT56" s="19">
        <v>2760</v>
      </c>
    </row>
    <row r="57" spans="1:139" ht="16.5" x14ac:dyDescent="0.25">
      <c r="A57" s="5">
        <v>45372</v>
      </c>
      <c r="B57" s="6">
        <v>920</v>
      </c>
      <c r="C57" s="7">
        <v>2430</v>
      </c>
      <c r="D57" s="7">
        <v>1775</v>
      </c>
      <c r="E57" s="7">
        <v>2900</v>
      </c>
      <c r="F57" s="7">
        <v>1700</v>
      </c>
      <c r="G57" s="7">
        <v>2680</v>
      </c>
      <c r="H57" s="7">
        <v>5350</v>
      </c>
      <c r="I57" s="7">
        <v>10125</v>
      </c>
      <c r="J57" s="7">
        <v>5800</v>
      </c>
      <c r="K57" s="7">
        <v>6100</v>
      </c>
      <c r="L57" s="7">
        <v>1425</v>
      </c>
      <c r="M57" s="7">
        <v>7050</v>
      </c>
      <c r="N57" s="7">
        <v>2680</v>
      </c>
      <c r="O57" s="7">
        <v>1390</v>
      </c>
      <c r="P57" s="6">
        <v>143</v>
      </c>
      <c r="Q57" s="7">
        <v>5275</v>
      </c>
      <c r="R57" s="6">
        <v>432</v>
      </c>
      <c r="S57" s="6">
        <v>635</v>
      </c>
      <c r="T57" s="7">
        <v>2400</v>
      </c>
      <c r="U57" s="7">
        <v>20000</v>
      </c>
      <c r="V57" s="7">
        <v>67</v>
      </c>
      <c r="W57" s="7">
        <v>1390</v>
      </c>
      <c r="X57" s="7">
        <v>10950</v>
      </c>
      <c r="Y57" s="7">
        <v>4260</v>
      </c>
      <c r="Z57" s="7">
        <v>6450</v>
      </c>
      <c r="AA57" s="7">
        <v>9150</v>
      </c>
      <c r="AB57" s="7">
        <v>8575</v>
      </c>
      <c r="AC57" s="7">
        <v>27750</v>
      </c>
      <c r="AD57" s="7">
        <v>1460</v>
      </c>
      <c r="AE57" s="7">
        <v>1805</v>
      </c>
      <c r="AF57" s="7">
        <v>482</v>
      </c>
      <c r="AG57" s="7">
        <v>2400</v>
      </c>
      <c r="AH57" s="7">
        <v>1430</v>
      </c>
      <c r="AI57" s="6">
        <v>615</v>
      </c>
      <c r="AJ57" s="7">
        <v>1335</v>
      </c>
      <c r="AK57" s="7">
        <v>1200</v>
      </c>
      <c r="AL57" s="7">
        <v>2950</v>
      </c>
      <c r="AM57" s="7">
        <v>222</v>
      </c>
      <c r="AN57" s="6">
        <v>635</v>
      </c>
      <c r="AO57" s="7">
        <v>5750</v>
      </c>
      <c r="AP57" s="7">
        <v>1460</v>
      </c>
      <c r="AQ57" s="7">
        <v>3890</v>
      </c>
      <c r="AR57" s="6">
        <v>855</v>
      </c>
      <c r="AS57" s="7">
        <v>24775</v>
      </c>
      <c r="AT57" s="7">
        <v>2720</v>
      </c>
    </row>
    <row r="58" spans="1:139" ht="16.5" x14ac:dyDescent="0.25">
      <c r="A58" s="5">
        <v>45373</v>
      </c>
      <c r="B58" s="6">
        <v>915</v>
      </c>
      <c r="C58" s="7">
        <v>2440</v>
      </c>
      <c r="D58" s="7">
        <v>1700</v>
      </c>
      <c r="E58" s="7">
        <v>2900</v>
      </c>
      <c r="F58" s="7">
        <v>1670</v>
      </c>
      <c r="G58" s="7">
        <v>2700</v>
      </c>
      <c r="H58" s="7">
        <v>5375</v>
      </c>
      <c r="I58" s="7">
        <v>10100</v>
      </c>
      <c r="J58" s="7">
        <v>5850</v>
      </c>
      <c r="K58" s="7">
        <v>6125</v>
      </c>
      <c r="L58" s="7">
        <v>1560</v>
      </c>
      <c r="M58" s="7">
        <v>7050</v>
      </c>
      <c r="N58" s="7">
        <v>2630</v>
      </c>
      <c r="O58" s="7">
        <v>1385</v>
      </c>
      <c r="P58" s="6">
        <v>150</v>
      </c>
      <c r="Q58" s="7">
        <v>5300</v>
      </c>
      <c r="R58" s="6">
        <v>444</v>
      </c>
      <c r="S58" s="6">
        <v>655</v>
      </c>
      <c r="T58" s="7">
        <v>2390</v>
      </c>
      <c r="U58" s="7">
        <v>19850</v>
      </c>
      <c r="V58" s="7">
        <v>68</v>
      </c>
      <c r="W58" s="7">
        <v>1385</v>
      </c>
      <c r="X58" s="7">
        <v>11125</v>
      </c>
      <c r="Y58" s="7">
        <v>4150</v>
      </c>
      <c r="Z58" s="7">
        <v>6425</v>
      </c>
      <c r="AA58" s="7">
        <v>9350</v>
      </c>
      <c r="AB58" s="7">
        <v>8600</v>
      </c>
      <c r="AC58" s="7">
        <v>27800</v>
      </c>
      <c r="AD58" s="7">
        <v>1485</v>
      </c>
      <c r="AE58" s="7">
        <v>1815</v>
      </c>
      <c r="AF58" s="7">
        <v>488</v>
      </c>
      <c r="AG58" s="7">
        <v>2320</v>
      </c>
      <c r="AH58" s="7">
        <v>1415</v>
      </c>
      <c r="AI58" s="6">
        <v>615</v>
      </c>
      <c r="AJ58" s="7">
        <v>1320</v>
      </c>
      <c r="AK58" s="7">
        <v>1195</v>
      </c>
      <c r="AL58" s="7">
        <v>2940</v>
      </c>
      <c r="AM58" s="7">
        <v>199</v>
      </c>
      <c r="AN58" s="6">
        <v>630</v>
      </c>
      <c r="AO58" s="7">
        <v>5800</v>
      </c>
      <c r="AP58" s="7">
        <v>1440</v>
      </c>
      <c r="AQ58" s="7">
        <v>3900</v>
      </c>
      <c r="AR58" s="6">
        <v>875</v>
      </c>
      <c r="AS58" s="7">
        <v>24600</v>
      </c>
      <c r="AT58" s="7">
        <v>2720</v>
      </c>
    </row>
    <row r="59" spans="1:139" ht="16.5" x14ac:dyDescent="0.25">
      <c r="A59" s="5">
        <v>45376</v>
      </c>
      <c r="B59" s="6">
        <v>930</v>
      </c>
      <c r="C59" s="7">
        <v>2440</v>
      </c>
      <c r="D59" s="7">
        <v>1735</v>
      </c>
      <c r="E59" s="7">
        <v>2900</v>
      </c>
      <c r="F59" s="7">
        <v>1660</v>
      </c>
      <c r="G59" s="7">
        <v>2780</v>
      </c>
      <c r="H59" s="7">
        <v>5350</v>
      </c>
      <c r="I59" s="7">
        <v>10075</v>
      </c>
      <c r="J59" s="7">
        <v>5925</v>
      </c>
      <c r="K59" s="7">
        <v>6250</v>
      </c>
      <c r="L59" s="7">
        <v>1585</v>
      </c>
      <c r="M59" s="7">
        <v>7250</v>
      </c>
      <c r="N59" s="7">
        <v>2660</v>
      </c>
      <c r="O59" s="7">
        <v>1355</v>
      </c>
      <c r="P59" s="6">
        <v>144</v>
      </c>
      <c r="Q59" s="7">
        <v>5300</v>
      </c>
      <c r="R59" s="6">
        <v>440</v>
      </c>
      <c r="S59" s="6">
        <v>650</v>
      </c>
      <c r="T59" s="7">
        <v>2410</v>
      </c>
      <c r="U59" s="7">
        <v>19900</v>
      </c>
      <c r="V59" s="7">
        <v>68</v>
      </c>
      <c r="W59" s="7">
        <v>1355</v>
      </c>
      <c r="X59" s="7">
        <v>11200</v>
      </c>
      <c r="Y59" s="7">
        <v>4100</v>
      </c>
      <c r="Z59" s="7">
        <v>6450</v>
      </c>
      <c r="AA59" s="7">
        <v>9675</v>
      </c>
      <c r="AB59" s="7">
        <v>8725</v>
      </c>
      <c r="AC59" s="7">
        <v>27750</v>
      </c>
      <c r="AD59" s="7">
        <v>1520</v>
      </c>
      <c r="AE59" s="7">
        <v>1815</v>
      </c>
      <c r="AF59" s="7">
        <v>488</v>
      </c>
      <c r="AG59" s="7">
        <v>2340</v>
      </c>
      <c r="AH59" s="7">
        <v>1405</v>
      </c>
      <c r="AI59" s="6">
        <v>620</v>
      </c>
      <c r="AJ59" s="7">
        <v>1350</v>
      </c>
      <c r="AK59" s="7">
        <v>1190</v>
      </c>
      <c r="AL59" s="7">
        <v>2930</v>
      </c>
      <c r="AM59" s="7">
        <v>199</v>
      </c>
      <c r="AN59" s="6">
        <v>620</v>
      </c>
      <c r="AO59" s="7">
        <v>5825</v>
      </c>
      <c r="AP59" s="7">
        <v>1470</v>
      </c>
      <c r="AQ59" s="7">
        <v>3730</v>
      </c>
      <c r="AR59" s="6">
        <v>865</v>
      </c>
      <c r="AS59" s="7">
        <v>24550</v>
      </c>
      <c r="AT59" s="7">
        <v>2760</v>
      </c>
    </row>
    <row r="60" spans="1:139" ht="16.5" x14ac:dyDescent="0.25">
      <c r="A60" s="5">
        <v>45377</v>
      </c>
      <c r="B60" s="6">
        <v>925</v>
      </c>
      <c r="C60" s="7">
        <v>2460</v>
      </c>
      <c r="D60" s="7">
        <v>1725</v>
      </c>
      <c r="E60" s="7">
        <v>2900</v>
      </c>
      <c r="F60" s="7">
        <v>1665</v>
      </c>
      <c r="G60" s="7">
        <v>2800</v>
      </c>
      <c r="H60" s="7">
        <v>5300</v>
      </c>
      <c r="I60" s="7">
        <v>10050</v>
      </c>
      <c r="J60" s="7">
        <v>5950</v>
      </c>
      <c r="K60" s="7">
        <v>6300</v>
      </c>
      <c r="L60" s="7">
        <v>1600</v>
      </c>
      <c r="M60" s="7">
        <v>7175</v>
      </c>
      <c r="N60" s="7">
        <v>2680</v>
      </c>
      <c r="O60" s="7">
        <v>1335</v>
      </c>
      <c r="P60" s="6">
        <v>148</v>
      </c>
      <c r="Q60" s="7">
        <v>5225</v>
      </c>
      <c r="R60" s="6">
        <v>440</v>
      </c>
      <c r="S60" s="6">
        <v>645</v>
      </c>
      <c r="T60" s="7">
        <v>2390</v>
      </c>
      <c r="U60" s="7">
        <v>20000</v>
      </c>
      <c r="V60" s="7">
        <v>68</v>
      </c>
      <c r="W60" s="7">
        <v>1335</v>
      </c>
      <c r="X60" s="7">
        <v>10850</v>
      </c>
      <c r="Y60" s="7">
        <v>4060</v>
      </c>
      <c r="Z60" s="7">
        <v>6375</v>
      </c>
      <c r="AA60" s="7">
        <v>9700</v>
      </c>
      <c r="AB60" s="7">
        <v>8700</v>
      </c>
      <c r="AC60" s="7">
        <v>27775</v>
      </c>
      <c r="AD60" s="7">
        <v>1505</v>
      </c>
      <c r="AE60" s="7">
        <v>1825</v>
      </c>
      <c r="AF60" s="7">
        <v>488</v>
      </c>
      <c r="AG60" s="7">
        <v>2290</v>
      </c>
      <c r="AH60" s="7">
        <v>1430</v>
      </c>
      <c r="AI60" s="6">
        <v>610</v>
      </c>
      <c r="AJ60" s="7">
        <v>1340</v>
      </c>
      <c r="AK60" s="7">
        <v>1190</v>
      </c>
      <c r="AL60" s="7">
        <v>2940</v>
      </c>
      <c r="AM60" s="7">
        <v>199</v>
      </c>
      <c r="AN60" s="6">
        <v>615</v>
      </c>
      <c r="AO60" s="7">
        <v>5850</v>
      </c>
      <c r="AP60" s="7">
        <v>1460</v>
      </c>
      <c r="AQ60" s="7">
        <v>3620</v>
      </c>
      <c r="AR60" s="6">
        <v>870</v>
      </c>
      <c r="AS60" s="7">
        <v>24300</v>
      </c>
      <c r="AT60" s="7">
        <v>2770</v>
      </c>
    </row>
    <row r="61" spans="1:139" ht="16.5" x14ac:dyDescent="0.25">
      <c r="A61" s="5">
        <v>45378</v>
      </c>
      <c r="B61" s="6">
        <v>910</v>
      </c>
      <c r="C61" s="7">
        <v>2410</v>
      </c>
      <c r="D61" s="7">
        <v>1700</v>
      </c>
      <c r="E61" s="7">
        <v>2900</v>
      </c>
      <c r="F61" s="7">
        <v>1635</v>
      </c>
      <c r="G61" s="7">
        <v>2730</v>
      </c>
      <c r="H61" s="7">
        <v>5275</v>
      </c>
      <c r="I61" s="7">
        <v>10075</v>
      </c>
      <c r="J61" s="7">
        <v>5925</v>
      </c>
      <c r="K61" s="7">
        <v>6250</v>
      </c>
      <c r="L61" s="7">
        <v>1595</v>
      </c>
      <c r="M61" s="7">
        <v>7175</v>
      </c>
      <c r="N61" s="7">
        <v>2720</v>
      </c>
      <c r="O61" s="7">
        <v>1380</v>
      </c>
      <c r="P61" s="6">
        <v>155</v>
      </c>
      <c r="Q61" s="7">
        <v>5175</v>
      </c>
      <c r="R61" s="6">
        <v>432</v>
      </c>
      <c r="S61" s="6">
        <v>670</v>
      </c>
      <c r="T61" s="7">
        <v>2280</v>
      </c>
      <c r="U61" s="7">
        <v>20025</v>
      </c>
      <c r="V61" s="7">
        <v>66</v>
      </c>
      <c r="W61" s="7">
        <v>1380</v>
      </c>
      <c r="X61" s="7">
        <v>11000</v>
      </c>
      <c r="Y61" s="7">
        <v>4070</v>
      </c>
      <c r="Z61" s="7">
        <v>6325</v>
      </c>
      <c r="AA61" s="7">
        <v>9775</v>
      </c>
      <c r="AB61" s="7">
        <v>8750</v>
      </c>
      <c r="AC61" s="7">
        <v>28425</v>
      </c>
      <c r="AD61" s="7">
        <v>1460</v>
      </c>
      <c r="AE61" s="7">
        <v>1800</v>
      </c>
      <c r="AF61" s="7">
        <v>490</v>
      </c>
      <c r="AG61" s="7">
        <v>2270</v>
      </c>
      <c r="AH61" s="7">
        <v>1450</v>
      </c>
      <c r="AI61" s="6">
        <v>615</v>
      </c>
      <c r="AJ61" s="7">
        <v>1355</v>
      </c>
      <c r="AK61" s="7">
        <v>1185</v>
      </c>
      <c r="AL61" s="7">
        <v>2950</v>
      </c>
      <c r="AM61" s="7">
        <v>195</v>
      </c>
      <c r="AN61" s="6">
        <v>625</v>
      </c>
      <c r="AO61" s="7">
        <v>5925</v>
      </c>
      <c r="AP61" s="7">
        <v>1450</v>
      </c>
      <c r="AQ61" s="7">
        <v>3490</v>
      </c>
      <c r="AR61" s="6">
        <v>855</v>
      </c>
      <c r="AS61" s="7">
        <v>24600</v>
      </c>
      <c r="AT61" s="7">
        <v>2730</v>
      </c>
    </row>
    <row r="62" spans="1:139" ht="16.5" x14ac:dyDescent="0.3">
      <c r="A62" s="5">
        <v>45379</v>
      </c>
      <c r="B62" s="6">
        <v>880</v>
      </c>
      <c r="C62" s="7">
        <v>2490</v>
      </c>
      <c r="D62" s="7">
        <v>1720</v>
      </c>
      <c r="E62" s="7">
        <v>2910</v>
      </c>
      <c r="F62" s="7">
        <v>1600</v>
      </c>
      <c r="G62" s="7">
        <v>2670</v>
      </c>
      <c r="H62" s="7">
        <v>5150</v>
      </c>
      <c r="I62" s="7">
        <v>10075</v>
      </c>
      <c r="J62" s="7">
        <v>5900</v>
      </c>
      <c r="K62" s="7">
        <v>6050</v>
      </c>
      <c r="L62" s="7">
        <v>1555</v>
      </c>
      <c r="M62" s="7">
        <v>7250</v>
      </c>
      <c r="N62" s="7">
        <v>2710</v>
      </c>
      <c r="O62" s="7">
        <v>1350</v>
      </c>
      <c r="P62" s="6">
        <v>152</v>
      </c>
      <c r="Q62" s="7">
        <v>5250</v>
      </c>
      <c r="R62" s="6">
        <v>436</v>
      </c>
      <c r="S62" s="6">
        <v>675</v>
      </c>
      <c r="T62" s="7">
        <v>2260</v>
      </c>
      <c r="U62" s="7">
        <v>19900</v>
      </c>
      <c r="V62" s="7">
        <v>69</v>
      </c>
      <c r="W62" s="7">
        <v>1350</v>
      </c>
      <c r="X62" s="7">
        <v>11600</v>
      </c>
      <c r="Y62" s="7">
        <v>4070</v>
      </c>
      <c r="Z62" s="7">
        <v>6375</v>
      </c>
      <c r="AA62" s="7">
        <v>9575</v>
      </c>
      <c r="AB62" s="7">
        <v>8750</v>
      </c>
      <c r="AC62" s="7">
        <v>26700</v>
      </c>
      <c r="AD62" s="7">
        <v>1475</v>
      </c>
      <c r="AE62" s="7">
        <v>1820</v>
      </c>
      <c r="AF62" s="9">
        <v>492</v>
      </c>
      <c r="AG62" s="7">
        <v>2280</v>
      </c>
      <c r="AH62" s="7">
        <v>1430</v>
      </c>
      <c r="AI62" s="6">
        <v>615</v>
      </c>
      <c r="AJ62" s="7">
        <v>1360</v>
      </c>
      <c r="AK62" s="7">
        <v>1175</v>
      </c>
      <c r="AL62" s="7">
        <v>2970</v>
      </c>
      <c r="AM62" s="7">
        <v>156</v>
      </c>
      <c r="AN62" s="6">
        <v>620</v>
      </c>
      <c r="AO62" s="7">
        <v>5900</v>
      </c>
      <c r="AP62" s="7">
        <v>1445</v>
      </c>
      <c r="AQ62" s="7">
        <v>3470</v>
      </c>
      <c r="AR62" s="6">
        <v>860</v>
      </c>
      <c r="AS62" s="7">
        <v>24175</v>
      </c>
      <c r="AT62" s="7">
        <v>2700</v>
      </c>
    </row>
  </sheetData>
  <sortState xmlns:xlrd2="http://schemas.microsoft.com/office/spreadsheetml/2017/richdata2" ref="A5:AT62">
    <sortCondition ref="A5:A62"/>
  </sortState>
  <mergeCells count="1">
    <mergeCell ref="B3:AT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AAE02-D5C8-438A-A806-8CB29E715ACF}">
  <dimension ref="B1:BI16"/>
  <sheetViews>
    <sheetView workbookViewId="0">
      <selection activeCell="H15" sqref="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57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Z5</f>
        <v>5.019305019305019E-2</v>
      </c>
      <c r="D4" s="26">
        <f t="shared" ref="D4:D15" si="0">BH5</f>
        <v>3.0000000000000001E-3</v>
      </c>
      <c r="E4" s="26">
        <f>INTERCEPT($C$4:$C$15,$D$4:$D$15)</f>
        <v>3.1261165663147403E-3</v>
      </c>
      <c r="F4" s="26">
        <f>SLOPE($C$4:$C$15,$D$4:$D$15)</f>
        <v>-0.53135223784036545</v>
      </c>
      <c r="G4" s="26">
        <f>$E$4+$F$4*D4</f>
        <v>1.532059852793644E-3</v>
      </c>
      <c r="H4" s="26">
        <f>C4-G4</f>
        <v>4.8660990340256546E-2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Z6</f>
        <v>1.4705882352941176E-2</v>
      </c>
      <c r="D5" s="26">
        <f t="shared" si="0"/>
        <v>7.9760717846460612E-3</v>
      </c>
      <c r="E5" s="27"/>
      <c r="F5" s="27"/>
      <c r="G5" s="26">
        <f t="shared" ref="G5:G15" si="2">$E$4+$F$4*D5</f>
        <v>-1.1119870256323413E-3</v>
      </c>
      <c r="H5" s="26">
        <f>C5-G5</f>
        <v>1.5817869378573518E-2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3">(BG5-BG4)/BG4</f>
        <v>3.0000000000000001E-3</v>
      </c>
    </row>
    <row r="6" spans="2:60" ht="16.5" x14ac:dyDescent="0.25">
      <c r="B6" s="5">
        <v>45366</v>
      </c>
      <c r="C6" s="26">
        <f t="shared" si="1"/>
        <v>2.1739130434782608E-2</v>
      </c>
      <c r="D6" s="26">
        <f t="shared" si="0"/>
        <v>-1.3847675568743818E-2</v>
      </c>
      <c r="E6" s="27"/>
      <c r="F6" s="27"/>
      <c r="G6" s="26">
        <f t="shared" si="2"/>
        <v>1.0484109968654124E-2</v>
      </c>
      <c r="H6" s="26">
        <f t="shared" ref="H6:H15" si="4">C6-G6</f>
        <v>1.1255020466128484E-2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3"/>
        <v>7.9760717846460612E-3</v>
      </c>
    </row>
    <row r="7" spans="2:60" ht="16.5" x14ac:dyDescent="0.25">
      <c r="B7" s="5">
        <v>45369</v>
      </c>
      <c r="C7" s="26">
        <f t="shared" si="1"/>
        <v>2.1276595744680851E-2</v>
      </c>
      <c r="D7" s="26">
        <f t="shared" si="0"/>
        <v>-4.0120361083249749E-3</v>
      </c>
      <c r="E7" s="27"/>
      <c r="F7" s="27"/>
      <c r="G7" s="26">
        <f t="shared" si="2"/>
        <v>5.2579209307695666E-3</v>
      </c>
      <c r="H7" s="26">
        <f t="shared" si="4"/>
        <v>1.6018674813911282E-2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3"/>
        <v>-1.3847675568743818E-2</v>
      </c>
    </row>
    <row r="8" spans="2:60" ht="16.5" x14ac:dyDescent="0.25">
      <c r="B8" s="5">
        <v>45370</v>
      </c>
      <c r="C8" s="26">
        <f t="shared" si="1"/>
        <v>-3.125E-2</v>
      </c>
      <c r="D8" s="26">
        <f t="shared" si="0"/>
        <v>4.0281973816717019E-3</v>
      </c>
      <c r="E8" s="27"/>
      <c r="F8" s="27"/>
      <c r="G8" s="26">
        <f t="shared" si="2"/>
        <v>9.857248731007808E-4</v>
      </c>
      <c r="H8" s="26">
        <f t="shared" si="4"/>
        <v>-3.2235724873100779E-2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3"/>
        <v>-4.0120361083249749E-3</v>
      </c>
    </row>
    <row r="9" spans="2:60" ht="16.5" x14ac:dyDescent="0.25">
      <c r="B9" s="17">
        <v>45371</v>
      </c>
      <c r="C9" s="26">
        <f t="shared" si="1"/>
        <v>-2.1505376344086023E-2</v>
      </c>
      <c r="D9" s="26">
        <f t="shared" si="0"/>
        <v>-5.0150451354062184E-3</v>
      </c>
      <c r="E9" s="27"/>
      <c r="F9" s="27"/>
      <c r="G9" s="26">
        <f t="shared" si="2"/>
        <v>5.7908720218832728E-3</v>
      </c>
      <c r="H9" s="26">
        <f t="shared" si="4"/>
        <v>-2.7296248365969295E-2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3"/>
        <v>4.0281973816717019E-3</v>
      </c>
    </row>
    <row r="10" spans="2:60" ht="16.5" x14ac:dyDescent="0.25">
      <c r="B10" s="5">
        <v>45372</v>
      </c>
      <c r="C10" s="26">
        <f t="shared" si="1"/>
        <v>1.8315018315018316E-2</v>
      </c>
      <c r="D10" s="26">
        <f t="shared" si="0"/>
        <v>2.0161290322580645E-3</v>
      </c>
      <c r="E10" s="27"/>
      <c r="F10" s="27"/>
      <c r="G10" s="26">
        <f t="shared" si="2"/>
        <v>2.0548418932494874E-3</v>
      </c>
      <c r="H10" s="26">
        <f t="shared" si="4"/>
        <v>1.6260176421768829E-2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3"/>
        <v>-5.0150451354062184E-3</v>
      </c>
    </row>
    <row r="11" spans="2:60" ht="16.5" x14ac:dyDescent="0.25">
      <c r="B11" s="5">
        <v>45373</v>
      </c>
      <c r="C11" s="26">
        <f t="shared" si="1"/>
        <v>-3.5971223021582736E-3</v>
      </c>
      <c r="D11" s="26">
        <f t="shared" si="0"/>
        <v>2.012072434607646E-3</v>
      </c>
      <c r="E11" s="27"/>
      <c r="F11" s="27"/>
      <c r="G11" s="26">
        <f t="shared" si="2"/>
        <v>2.0569973754890553E-3</v>
      </c>
      <c r="H11" s="26">
        <f t="shared" si="4"/>
        <v>-5.6541196776473289E-3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3"/>
        <v>2.0161290322580645E-3</v>
      </c>
    </row>
    <row r="12" spans="2:60" ht="16.5" x14ac:dyDescent="0.25">
      <c r="B12" s="5">
        <v>45376</v>
      </c>
      <c r="C12" s="26">
        <f t="shared" si="1"/>
        <v>-2.1660649819494584E-2</v>
      </c>
      <c r="D12" s="26">
        <f t="shared" si="0"/>
        <v>5.0200803212851405E-3</v>
      </c>
      <c r="E12" s="27"/>
      <c r="F12" s="27"/>
      <c r="G12" s="26">
        <f t="shared" si="2"/>
        <v>4.586856534615001E-4</v>
      </c>
      <c r="H12" s="26">
        <f t="shared" si="4"/>
        <v>-2.2119335472956084E-2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3"/>
        <v>2.012072434607646E-3</v>
      </c>
    </row>
    <row r="13" spans="2:60" ht="16.5" x14ac:dyDescent="0.25">
      <c r="B13" s="5">
        <v>45377</v>
      </c>
      <c r="C13" s="26">
        <f t="shared" si="1"/>
        <v>-1.4760147601476014E-2</v>
      </c>
      <c r="D13" s="26">
        <f t="shared" si="0"/>
        <v>-3.996003996003996E-3</v>
      </c>
      <c r="E13" s="27"/>
      <c r="F13" s="27"/>
      <c r="G13" s="26">
        <f t="shared" si="2"/>
        <v>5.2494022320105065E-3</v>
      </c>
      <c r="H13" s="26">
        <f t="shared" si="4"/>
        <v>-2.0009549833486521E-2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3"/>
        <v>5.0200803212851405E-3</v>
      </c>
    </row>
    <row r="14" spans="2:60" ht="16.5" x14ac:dyDescent="0.25">
      <c r="B14" s="5">
        <v>45378</v>
      </c>
      <c r="C14" s="26">
        <f t="shared" si="1"/>
        <v>3.3707865168539325E-2</v>
      </c>
      <c r="D14" s="26">
        <f t="shared" si="0"/>
        <v>-7.0210631895687063E-3</v>
      </c>
      <c r="E14" s="27"/>
      <c r="F14" s="27"/>
      <c r="G14" s="26">
        <f t="shared" si="2"/>
        <v>6.8567742041106862E-3</v>
      </c>
      <c r="H14" s="26">
        <f t="shared" si="4"/>
        <v>2.6851090964428639E-2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3"/>
        <v>-3.996003996003996E-3</v>
      </c>
    </row>
    <row r="15" spans="2:60" ht="16.5" x14ac:dyDescent="0.25">
      <c r="B15" s="5">
        <v>45379</v>
      </c>
      <c r="C15" s="26">
        <f t="shared" si="1"/>
        <v>-2.1739130434782608E-2</v>
      </c>
      <c r="D15" s="26">
        <f t="shared" si="0"/>
        <v>-5.0505050505050509E-3</v>
      </c>
      <c r="E15" s="27"/>
      <c r="F15" s="27"/>
      <c r="G15" s="26">
        <f t="shared" si="2"/>
        <v>5.8097137271246671E-3</v>
      </c>
      <c r="H15" s="26">
        <f t="shared" si="4"/>
        <v>-2.7548844161907275E-2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3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3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A211B-E229-46DE-B8EB-0188FD5B55CD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13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AA5</f>
        <v>-1.948051948051948E-2</v>
      </c>
      <c r="D4" s="26">
        <f t="shared" ref="D4:D15" si="0">BH5</f>
        <v>3.0000000000000001E-3</v>
      </c>
      <c r="E4" s="26">
        <f>INTERCEPT($C$4:$C$15,$D$4:$D$15)</f>
        <v>-3.9291896671632659E-4</v>
      </c>
      <c r="F4" s="26">
        <f>SLOPE($C$4:$C$15,$D$4:$D$15)</f>
        <v>0.12066722244461497</v>
      </c>
      <c r="G4" s="26">
        <f>$E$4+$F$4*D4</f>
        <v>-3.0917299382481631E-5</v>
      </c>
      <c r="H4" s="26">
        <f>C4-G4</f>
        <v>-1.9449602181136998E-2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AA6</f>
        <v>-6.6225165562913907E-3</v>
      </c>
      <c r="D5" s="26">
        <f t="shared" si="0"/>
        <v>7.9760717846460612E-3</v>
      </c>
      <c r="E5" s="27"/>
      <c r="F5" s="27"/>
      <c r="G5" s="26">
        <f t="shared" ref="G5:G15" si="2">$E$4+$F$4*D5</f>
        <v>5.6953146155577685E-4</v>
      </c>
      <c r="H5" s="26">
        <f t="shared" ref="H5:H15" si="3">C5-G5</f>
        <v>-7.1920480178471677E-3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-0.02</v>
      </c>
      <c r="D6" s="26">
        <f t="shared" si="0"/>
        <v>-1.3847675568743818E-2</v>
      </c>
      <c r="E6" s="27"/>
      <c r="F6" s="27"/>
      <c r="G6" s="26">
        <f t="shared" si="2"/>
        <v>-2.063879514910797E-3</v>
      </c>
      <c r="H6" s="26">
        <f t="shared" si="3"/>
        <v>-1.7936120485089205E-2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-2.0408163265306121E-2</v>
      </c>
      <c r="D7" s="26">
        <f t="shared" si="0"/>
        <v>-4.0120361083249749E-3</v>
      </c>
      <c r="E7" s="27"/>
      <c r="F7" s="27"/>
      <c r="G7" s="26">
        <f t="shared" si="2"/>
        <v>-8.770402202554037E-4</v>
      </c>
      <c r="H7" s="26">
        <f t="shared" si="3"/>
        <v>-1.9531123045050718E-2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-1.3888888888888888E-2</v>
      </c>
      <c r="D8" s="26">
        <f t="shared" si="0"/>
        <v>4.0281973816717019E-3</v>
      </c>
      <c r="E8" s="27"/>
      <c r="F8" s="27"/>
      <c r="G8" s="26">
        <f t="shared" si="2"/>
        <v>9.315242278866827E-5</v>
      </c>
      <c r="H8" s="26">
        <f t="shared" si="3"/>
        <v>-1.3982041311677556E-2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-4.2253521126760563E-2</v>
      </c>
      <c r="D9" s="26">
        <f t="shared" si="0"/>
        <v>-5.0150451354062184E-3</v>
      </c>
      <c r="E9" s="27"/>
      <c r="F9" s="27"/>
      <c r="G9" s="26">
        <f t="shared" si="2"/>
        <v>-9.9807053364017306E-4</v>
      </c>
      <c r="H9" s="26">
        <f t="shared" si="3"/>
        <v>-4.1255450593120392E-2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5.1470588235294115E-2</v>
      </c>
      <c r="D10" s="26">
        <f t="shared" si="0"/>
        <v>2.0161290322580645E-3</v>
      </c>
      <c r="E10" s="27"/>
      <c r="F10" s="27"/>
      <c r="G10" s="26">
        <f t="shared" si="2"/>
        <v>-1.4963827630379639E-4</v>
      </c>
      <c r="H10" s="26">
        <f t="shared" si="3"/>
        <v>5.1620226511597915E-2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4.8951048951048952E-2</v>
      </c>
      <c r="D11" s="26">
        <f t="shared" si="0"/>
        <v>2.012072434607646E-3</v>
      </c>
      <c r="E11" s="27"/>
      <c r="F11" s="27"/>
      <c r="G11" s="26">
        <f t="shared" si="2"/>
        <v>-1.5012777467484774E-4</v>
      </c>
      <c r="H11" s="26">
        <f t="shared" si="3"/>
        <v>4.9101176725723797E-2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-0.04</v>
      </c>
      <c r="D12" s="26">
        <f t="shared" si="0"/>
        <v>5.0200803212851405E-3</v>
      </c>
      <c r="E12" s="27"/>
      <c r="F12" s="27"/>
      <c r="G12" s="26">
        <f t="shared" si="2"/>
        <v>2.1284018210202167E-4</v>
      </c>
      <c r="H12" s="26">
        <f t="shared" si="3"/>
        <v>-4.0212840182102021E-2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2.7777777777777776E-2</v>
      </c>
      <c r="D13" s="26">
        <f t="shared" si="0"/>
        <v>-3.996003996003996E-3</v>
      </c>
      <c r="E13" s="27"/>
      <c r="F13" s="27"/>
      <c r="G13" s="26">
        <f t="shared" si="2"/>
        <v>-8.7510566979171107E-4</v>
      </c>
      <c r="H13" s="26">
        <f t="shared" si="3"/>
        <v>2.8652883447569489E-2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4.72972972972973E-2</v>
      </c>
      <c r="D14" s="26">
        <f t="shared" si="0"/>
        <v>-7.0210631895687063E-3</v>
      </c>
      <c r="E14" s="27"/>
      <c r="F14" s="27"/>
      <c r="G14" s="26">
        <f t="shared" si="2"/>
        <v>-1.2401311604097116E-3</v>
      </c>
      <c r="H14" s="26">
        <f t="shared" si="3"/>
        <v>4.8537428457707012E-2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-1.935483870967742E-2</v>
      </c>
      <c r="D15" s="26">
        <f t="shared" si="0"/>
        <v>-5.0505050505050509E-3</v>
      </c>
      <c r="E15" s="27"/>
      <c r="F15" s="27"/>
      <c r="G15" s="26">
        <f t="shared" si="2"/>
        <v>-1.0023493831032709E-3</v>
      </c>
      <c r="H15" s="26">
        <f t="shared" si="3"/>
        <v>-1.8352489326574149E-2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8CE5-5B3D-45EB-81EE-CE899D49E295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14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AB5</f>
        <v>-4.830917874396135E-3</v>
      </c>
      <c r="D4" s="26">
        <f t="shared" ref="D4:D15" si="0">BH5</f>
        <v>3.0000000000000001E-3</v>
      </c>
      <c r="E4" s="26">
        <f>INTERCEPT($C$4:$C$15,$D$4:$D$15)</f>
        <v>2.7304706060547381E-3</v>
      </c>
      <c r="F4" s="26">
        <f>SLOPE($C$4:$C$15,$D$4:$D$15)</f>
        <v>1.1561305089174085</v>
      </c>
      <c r="G4" s="26">
        <f>$E$4+$F$4*D4</f>
        <v>6.1988621328069636E-3</v>
      </c>
      <c r="H4" s="26">
        <f>C4-G4</f>
        <v>-1.1029780007203099E-2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AB6</f>
        <v>1.9417475728155338E-2</v>
      </c>
      <c r="D5" s="26">
        <f t="shared" si="0"/>
        <v>7.9760717846460612E-3</v>
      </c>
      <c r="E5" s="27"/>
      <c r="F5" s="27"/>
      <c r="G5" s="26">
        <f t="shared" ref="G5:G15" si="2">$E$4+$F$4*D5</f>
        <v>1.1951850537599371E-2</v>
      </c>
      <c r="H5" s="26">
        <f t="shared" ref="H5:H15" si="3">C5-G5</f>
        <v>7.4656251905559669E-3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-4.7619047619047623E-3</v>
      </c>
      <c r="D6" s="26">
        <f t="shared" si="0"/>
        <v>-1.3847675568743818E-2</v>
      </c>
      <c r="E6" s="27"/>
      <c r="F6" s="27"/>
      <c r="G6" s="26">
        <f t="shared" si="2"/>
        <v>-1.3279249596560216E-2</v>
      </c>
      <c r="H6" s="26">
        <f t="shared" si="3"/>
        <v>8.5173448346554537E-3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-1.4354066985645933E-2</v>
      </c>
      <c r="D7" s="26">
        <f t="shared" si="0"/>
        <v>-4.0120361083249749E-3</v>
      </c>
      <c r="E7" s="27"/>
      <c r="F7" s="27"/>
      <c r="G7" s="26">
        <f t="shared" si="2"/>
        <v>-1.9079667416580341E-3</v>
      </c>
      <c r="H7" s="26">
        <f t="shared" si="3"/>
        <v>-1.2446100243987899E-2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3.3980582524271843E-2</v>
      </c>
      <c r="D8" s="26">
        <f t="shared" si="0"/>
        <v>4.0281973816717019E-3</v>
      </c>
      <c r="E8" s="27"/>
      <c r="F8" s="27"/>
      <c r="G8" s="26">
        <f t="shared" si="2"/>
        <v>7.3875924949466151E-3</v>
      </c>
      <c r="H8" s="26">
        <f t="shared" si="3"/>
        <v>2.6592990029325227E-2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-4.6948356807511738E-3</v>
      </c>
      <c r="D9" s="26">
        <f t="shared" si="0"/>
        <v>-5.0150451354062184E-3</v>
      </c>
      <c r="E9" s="27"/>
      <c r="F9" s="27"/>
      <c r="G9" s="26">
        <f t="shared" si="2"/>
        <v>-3.0675760785862276E-3</v>
      </c>
      <c r="H9" s="26">
        <f t="shared" si="3"/>
        <v>-1.6272596021649462E-3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-4.7169811320754715E-3</v>
      </c>
      <c r="D10" s="26">
        <f t="shared" si="0"/>
        <v>2.0161290322580645E-3</v>
      </c>
      <c r="E10" s="27"/>
      <c r="F10" s="27"/>
      <c r="G10" s="26">
        <f t="shared" si="2"/>
        <v>5.0613788901624161E-3</v>
      </c>
      <c r="H10" s="26">
        <f t="shared" si="3"/>
        <v>-9.7783600222378884E-3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4.7393364928909956E-3</v>
      </c>
      <c r="D11" s="26">
        <f t="shared" si="0"/>
        <v>2.012072434607646E-3</v>
      </c>
      <c r="E11" s="27"/>
      <c r="F11" s="27"/>
      <c r="G11" s="26">
        <f t="shared" si="2"/>
        <v>5.0566889338563657E-3</v>
      </c>
      <c r="H11" s="26">
        <f t="shared" si="3"/>
        <v>-3.1735244096537003E-4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8.5343386227083942E-3</v>
      </c>
      <c r="H12" s="26">
        <f t="shared" si="3"/>
        <v>-8.5343386227083942E-3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-1.4150943396226415E-2</v>
      </c>
      <c r="D13" s="26">
        <f t="shared" si="0"/>
        <v>-3.996003996003996E-3</v>
      </c>
      <c r="E13" s="27"/>
      <c r="F13" s="27"/>
      <c r="G13" s="26">
        <f t="shared" si="2"/>
        <v>-1.8894315274813602E-3</v>
      </c>
      <c r="H13" s="26">
        <f t="shared" si="3"/>
        <v>-1.2261511868745054E-2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-9.5693779904306216E-3</v>
      </c>
      <c r="D14" s="26">
        <f t="shared" si="0"/>
        <v>-7.0210631895687063E-3</v>
      </c>
      <c r="E14" s="27"/>
      <c r="F14" s="27"/>
      <c r="G14" s="26">
        <f t="shared" si="2"/>
        <v>-5.3867947524426137E-3</v>
      </c>
      <c r="H14" s="26">
        <f t="shared" si="3"/>
        <v>-4.1825832379880079E-3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1.4492753623188406E-2</v>
      </c>
      <c r="D15" s="26">
        <f t="shared" si="0"/>
        <v>-5.0505050505050509E-3</v>
      </c>
      <c r="E15" s="27"/>
      <c r="F15" s="27"/>
      <c r="G15" s="26">
        <f t="shared" si="2"/>
        <v>-3.1085723682756083E-3</v>
      </c>
      <c r="H15" s="26">
        <f t="shared" si="3"/>
        <v>1.7601325991464016E-2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ACF4-FE40-4994-8454-2E85F64FB423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16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AC5</f>
        <v>-1.7241379310344827E-2</v>
      </c>
      <c r="D4" s="26">
        <f t="shared" ref="D4:D15" si="0">BH5</f>
        <v>3.0000000000000001E-3</v>
      </c>
      <c r="E4" s="26">
        <f>INTERCEPT($C$4:$C$15,$D$4:$D$15)</f>
        <v>-2.6405625253814388E-3</v>
      </c>
      <c r="F4" s="26">
        <f>SLOPE($C$4:$C$15,$D$4:$D$15)</f>
        <v>1.5048381928778918</v>
      </c>
      <c r="G4" s="26">
        <f>$E$4+$F$4*D4</f>
        <v>1.8739520532522367E-3</v>
      </c>
      <c r="H4" s="26">
        <f>C4-G4</f>
        <v>-1.9115331363597065E-2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AC6</f>
        <v>-8.771929824561403E-3</v>
      </c>
      <c r="D5" s="26">
        <f t="shared" si="0"/>
        <v>7.9760717846460612E-3</v>
      </c>
      <c r="E5" s="27"/>
      <c r="F5" s="27"/>
      <c r="G5" s="26">
        <f t="shared" ref="G5:G15" si="2">$E$4+$F$4*D5</f>
        <v>9.3621349252896811E-3</v>
      </c>
      <c r="H5" s="26">
        <f t="shared" ref="H5:H15" si="3">C5-G5</f>
        <v>-1.8134064749851082E-2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-8.4070796460176997E-2</v>
      </c>
      <c r="D6" s="26">
        <f t="shared" si="0"/>
        <v>-1.3847675568743818E-2</v>
      </c>
      <c r="E6" s="27"/>
      <c r="F6" s="27"/>
      <c r="G6" s="26">
        <f t="shared" si="2"/>
        <v>-2.3479073603809218E-2</v>
      </c>
      <c r="H6" s="26">
        <f t="shared" si="3"/>
        <v>-6.0591722856367783E-2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8.2125603864734303E-2</v>
      </c>
      <c r="D7" s="26">
        <f t="shared" si="0"/>
        <v>-4.0120361083249749E-3</v>
      </c>
      <c r="E7" s="27"/>
      <c r="F7" s="27"/>
      <c r="G7" s="26">
        <f t="shared" si="2"/>
        <v>-8.6780276923940428E-3</v>
      </c>
      <c r="H7" s="26">
        <f t="shared" si="3"/>
        <v>9.0803631557128339E-2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-2.6785714285714284E-2</v>
      </c>
      <c r="D8" s="26">
        <f t="shared" si="0"/>
        <v>4.0281973816717019E-3</v>
      </c>
      <c r="E8" s="27"/>
      <c r="F8" s="27"/>
      <c r="G8" s="26">
        <f t="shared" si="2"/>
        <v>3.42122274300886E-3</v>
      </c>
      <c r="H8" s="26">
        <f t="shared" si="3"/>
        <v>-3.0206937028723145E-2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-4.5871559633027525E-3</v>
      </c>
      <c r="D9" s="26">
        <f t="shared" si="0"/>
        <v>-5.0150451354062184E-3</v>
      </c>
      <c r="E9" s="27"/>
      <c r="F9" s="27"/>
      <c r="G9" s="26">
        <f t="shared" si="2"/>
        <v>-1.0187393984147194E-2</v>
      </c>
      <c r="H9" s="26">
        <f t="shared" si="3"/>
        <v>5.6002380208444412E-3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-4.608294930875576E-3</v>
      </c>
      <c r="D10" s="26">
        <f t="shared" si="0"/>
        <v>2.0161290322580645E-3</v>
      </c>
      <c r="E10" s="27"/>
      <c r="F10" s="27"/>
      <c r="G10" s="26">
        <f t="shared" si="2"/>
        <v>3.9338544413043989E-4</v>
      </c>
      <c r="H10" s="26">
        <f t="shared" si="3"/>
        <v>-5.0016803750060155E-3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2.7777777777777776E-2</v>
      </c>
      <c r="D11" s="26">
        <f t="shared" si="0"/>
        <v>2.012072434607646E-3</v>
      </c>
      <c r="E11" s="27"/>
      <c r="F11" s="27"/>
      <c r="G11" s="26">
        <f t="shared" si="2"/>
        <v>3.8728092105295119E-4</v>
      </c>
      <c r="H11" s="26">
        <f t="shared" si="3"/>
        <v>2.7390496856724823E-2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-9.0090090090090089E-3</v>
      </c>
      <c r="D12" s="26">
        <f t="shared" si="0"/>
        <v>5.0200803212851405E-3</v>
      </c>
      <c r="E12" s="27"/>
      <c r="F12" s="27"/>
      <c r="G12" s="26">
        <f t="shared" si="2"/>
        <v>4.913846073403158E-3</v>
      </c>
      <c r="H12" s="26">
        <f t="shared" si="3"/>
        <v>-1.3922855082412167E-2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-8.6539019574609268E-3</v>
      </c>
      <c r="H13" s="26">
        <f t="shared" si="3"/>
        <v>8.6539019574609268E-3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-1.8181818181818181E-2</v>
      </c>
      <c r="D14" s="26">
        <f t="shared" si="0"/>
        <v>-7.0210631895687063E-3</v>
      </c>
      <c r="E14" s="27"/>
      <c r="F14" s="27"/>
      <c r="G14" s="26">
        <f t="shared" si="2"/>
        <v>-1.3206126567653497E-2</v>
      </c>
      <c r="H14" s="26">
        <f t="shared" si="3"/>
        <v>-4.9756916141646835E-3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9.2592592592592587E-3</v>
      </c>
      <c r="D15" s="26">
        <f t="shared" si="0"/>
        <v>-5.0505050505050509E-3</v>
      </c>
      <c r="E15" s="27"/>
      <c r="F15" s="27"/>
      <c r="G15" s="26">
        <f t="shared" si="2"/>
        <v>-1.0240755418704124E-2</v>
      </c>
      <c r="H15" s="26">
        <f t="shared" si="3"/>
        <v>1.9500014677963383E-2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8ECA8-DA6F-47BD-9A75-F155AE652357}">
  <dimension ref="B1:BI16"/>
  <sheetViews>
    <sheetView workbookViewId="0">
      <selection activeCell="H17" sqref="H17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17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AD5</f>
        <v>7.407407407407407E-2</v>
      </c>
      <c r="D4" s="26">
        <f t="shared" ref="D4:D15" si="0">BH5</f>
        <v>3.0000000000000001E-3</v>
      </c>
      <c r="E4" s="26">
        <f>INTERCEPT($C$4:$C$15,$D$4:$D$15)</f>
        <v>2.0250261992459381E-2</v>
      </c>
      <c r="F4" s="26">
        <f>SLOPE($C$4:$C$15,$D$4:$D$15)</f>
        <v>0.86229091134867542</v>
      </c>
      <c r="G4" s="26">
        <f>$E$4+$F$4*D4</f>
        <v>2.2837134726505406E-2</v>
      </c>
      <c r="H4" s="26">
        <f>C4-G4</f>
        <v>5.1236939347568664E-2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AD6</f>
        <v>-2.5862068965517241E-2</v>
      </c>
      <c r="D5" s="26">
        <f t="shared" si="0"/>
        <v>7.9760717846460612E-3</v>
      </c>
      <c r="E5" s="27"/>
      <c r="F5" s="27"/>
      <c r="G5" s="26">
        <f t="shared" ref="G5:G15" si="2">$E$4+$F$4*D5</f>
        <v>2.712795620062429E-2</v>
      </c>
      <c r="H5" s="26">
        <f t="shared" ref="H5:H15" si="3">C5-G5</f>
        <v>-5.2990025166141527E-2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-8.8495575221238937E-3</v>
      </c>
      <c r="D6" s="26">
        <f t="shared" si="0"/>
        <v>-1.3847675568743818E-2</v>
      </c>
      <c r="E6" s="27"/>
      <c r="F6" s="27"/>
      <c r="G6" s="26">
        <f t="shared" si="2"/>
        <v>8.3095372062264861E-3</v>
      </c>
      <c r="H6" s="26">
        <f t="shared" si="3"/>
        <v>-1.715909472835038E-2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1.7857142857142856E-2</v>
      </c>
      <c r="D7" s="26">
        <f t="shared" si="0"/>
        <v>-4.0120361083249749E-3</v>
      </c>
      <c r="E7" s="27"/>
      <c r="F7" s="27"/>
      <c r="G7" s="26">
        <f t="shared" si="2"/>
        <v>1.6790719720248044E-2</v>
      </c>
      <c r="H7" s="26">
        <f t="shared" si="3"/>
        <v>1.0664231368948118E-3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5.2631578947368418E-2</v>
      </c>
      <c r="D8" s="26">
        <f t="shared" si="0"/>
        <v>4.0281973816717019E-3</v>
      </c>
      <c r="E8" s="27"/>
      <c r="F8" s="27"/>
      <c r="G8" s="26">
        <f t="shared" si="2"/>
        <v>2.3723739983793422E-2</v>
      </c>
      <c r="H8" s="26">
        <f t="shared" si="3"/>
        <v>2.8907838963574996E-2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8.3333333333333332E-3</v>
      </c>
      <c r="D9" s="26">
        <f t="shared" si="0"/>
        <v>-5.0150451354062184E-3</v>
      </c>
      <c r="E9" s="27"/>
      <c r="F9" s="27"/>
      <c r="G9" s="26">
        <f t="shared" si="2"/>
        <v>1.5925834152195211E-2</v>
      </c>
      <c r="H9" s="26">
        <f t="shared" si="3"/>
        <v>-7.5925008188618779E-3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4.9586776859504134E-2</v>
      </c>
      <c r="D10" s="26">
        <f t="shared" si="0"/>
        <v>2.0161290322580645E-3</v>
      </c>
      <c r="E10" s="27"/>
      <c r="F10" s="27"/>
      <c r="G10" s="26">
        <f t="shared" si="2"/>
        <v>2.1988751733081711E-2</v>
      </c>
      <c r="H10" s="26">
        <f t="shared" si="3"/>
        <v>2.7598025126422423E-2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3.1496062992125984E-2</v>
      </c>
      <c r="D11" s="26">
        <f t="shared" si="0"/>
        <v>2.012072434607646E-3</v>
      </c>
      <c r="E11" s="27"/>
      <c r="F11" s="27"/>
      <c r="G11" s="26">
        <f t="shared" si="2"/>
        <v>2.1985253765796756E-2</v>
      </c>
      <c r="H11" s="26">
        <f t="shared" si="3"/>
        <v>9.5108092263292282E-3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-7.6335877862595417E-3</v>
      </c>
      <c r="D12" s="26">
        <f t="shared" si="0"/>
        <v>5.0200803212851405E-3</v>
      </c>
      <c r="E12" s="27"/>
      <c r="F12" s="27"/>
      <c r="G12" s="26">
        <f t="shared" si="2"/>
        <v>2.4579031627743896E-2</v>
      </c>
      <c r="H12" s="26">
        <f t="shared" si="3"/>
        <v>-3.2212619414003441E-2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-7.6923076923076927E-3</v>
      </c>
      <c r="D13" s="26">
        <f t="shared" si="0"/>
        <v>-3.996003996003996E-3</v>
      </c>
      <c r="E13" s="27"/>
      <c r="F13" s="27"/>
      <c r="G13" s="26">
        <f t="shared" si="2"/>
        <v>1.6804544064992145E-2</v>
      </c>
      <c r="H13" s="26">
        <f t="shared" si="3"/>
        <v>-2.4496851757299837E-2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3.875968992248062E-2</v>
      </c>
      <c r="D14" s="26">
        <f t="shared" si="0"/>
        <v>-7.0210631895687063E-3</v>
      </c>
      <c r="E14" s="27"/>
      <c r="F14" s="27"/>
      <c r="G14" s="26">
        <f t="shared" si="2"/>
        <v>1.4196063016089543E-2</v>
      </c>
      <c r="H14" s="26">
        <f t="shared" si="3"/>
        <v>2.4563626906391078E-2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7.462686567164179E-3</v>
      </c>
      <c r="D15" s="26">
        <f t="shared" si="0"/>
        <v>-5.0505050505050509E-3</v>
      </c>
      <c r="E15" s="27"/>
      <c r="F15" s="27"/>
      <c r="G15" s="26">
        <f t="shared" si="2"/>
        <v>1.5895257389688291E-2</v>
      </c>
      <c r="H15" s="26">
        <f t="shared" si="3"/>
        <v>-8.4325708225241117E-3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C0B97-8581-4E09-9DC8-0492654AE3C4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18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AE5</f>
        <v>4.0650406504065045E-3</v>
      </c>
      <c r="D4" s="26">
        <f t="shared" ref="D4:D15" si="0">BH5</f>
        <v>3.0000000000000001E-3</v>
      </c>
      <c r="E4" s="26">
        <f>INTERCEPT($C$4:$C$15,$D$4:$D$15)</f>
        <v>-5.2050183158695272E-3</v>
      </c>
      <c r="F4" s="26">
        <f>SLOPE($C$4:$C$15,$D$4:$D$15)</f>
        <v>1.3690228201369941</v>
      </c>
      <c r="G4" s="26">
        <f>$E$4+$F$4*D4</f>
        <v>-1.0979498554585451E-3</v>
      </c>
      <c r="H4" s="26">
        <f>C4-G4</f>
        <v>5.1629905058650496E-3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AE6</f>
        <v>-1.2145748987854251E-2</v>
      </c>
      <c r="D5" s="26">
        <f t="shared" si="0"/>
        <v>7.9760717846460612E-3</v>
      </c>
      <c r="E5" s="27"/>
      <c r="F5" s="27"/>
      <c r="G5" s="26">
        <f t="shared" ref="G5:G15" si="2">$E$4+$F$4*D5</f>
        <v>5.7144059723617299E-3</v>
      </c>
      <c r="H5" s="26">
        <f t="shared" ref="H5:H15" si="3">C5-G5</f>
        <v>-1.7860154960215979E-2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-1.6393442622950821E-2</v>
      </c>
      <c r="D6" s="26">
        <f t="shared" si="0"/>
        <v>-1.3847675568743818E-2</v>
      </c>
      <c r="E6" s="27"/>
      <c r="F6" s="27"/>
      <c r="G6" s="26">
        <f t="shared" si="2"/>
        <v>-2.4162802175333342E-2</v>
      </c>
      <c r="H6" s="26">
        <f t="shared" si="3"/>
        <v>7.7693595523825217E-3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4.1666666666666666E-3</v>
      </c>
      <c r="D7" s="26">
        <f t="shared" si="0"/>
        <v>-4.0120361083249749E-3</v>
      </c>
      <c r="E7" s="27"/>
      <c r="F7" s="27"/>
      <c r="G7" s="26">
        <f t="shared" si="2"/>
        <v>-1.0697587303380034E-2</v>
      </c>
      <c r="H7" s="26">
        <f t="shared" si="3"/>
        <v>1.48642539700467E-2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2.4896265560165973E-2</v>
      </c>
      <c r="D8" s="26">
        <f t="shared" si="0"/>
        <v>4.0281973816717019E-3</v>
      </c>
      <c r="E8" s="27"/>
      <c r="F8" s="27"/>
      <c r="G8" s="26">
        <f t="shared" si="2"/>
        <v>3.0967582365512124E-4</v>
      </c>
      <c r="H8" s="26">
        <f t="shared" si="3"/>
        <v>2.4586589736510851E-2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-1.2145748987854251E-2</v>
      </c>
      <c r="D9" s="26">
        <f t="shared" si="0"/>
        <v>-5.0150451354062184E-3</v>
      </c>
      <c r="E9" s="27"/>
      <c r="F9" s="27"/>
      <c r="G9" s="26">
        <f t="shared" si="2"/>
        <v>-1.2070729550257661E-2</v>
      </c>
      <c r="H9" s="26">
        <f t="shared" si="3"/>
        <v>-7.5019437596589994E-5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-1.6393442622950821E-2</v>
      </c>
      <c r="D10" s="26">
        <f t="shared" si="0"/>
        <v>2.0161290322580645E-3</v>
      </c>
      <c r="E10" s="27"/>
      <c r="F10" s="27"/>
      <c r="G10" s="26">
        <f t="shared" si="2"/>
        <v>-2.4448916623675231E-3</v>
      </c>
      <c r="H10" s="26">
        <f t="shared" si="3"/>
        <v>-1.3948550960583297E-2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-4.1666666666666666E-3</v>
      </c>
      <c r="D11" s="26">
        <f t="shared" si="0"/>
        <v>2.012072434607646E-3</v>
      </c>
      <c r="E11" s="27"/>
      <c r="F11" s="27"/>
      <c r="G11" s="26">
        <f t="shared" si="2"/>
        <v>-2.4504452371230602E-3</v>
      </c>
      <c r="H11" s="26">
        <f t="shared" si="3"/>
        <v>-1.7162214295436064E-3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8.368200836820083E-3</v>
      </c>
      <c r="D12" s="26">
        <f t="shared" si="0"/>
        <v>5.0200803212851405E-3</v>
      </c>
      <c r="E12" s="27"/>
      <c r="F12" s="27"/>
      <c r="G12" s="26">
        <f t="shared" si="2"/>
        <v>1.6675862028904835E-3</v>
      </c>
      <c r="H12" s="26">
        <f t="shared" si="3"/>
        <v>6.7006146339295995E-3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-8.2987551867219917E-3</v>
      </c>
      <c r="D13" s="26">
        <f t="shared" si="0"/>
        <v>-3.996003996003996E-3</v>
      </c>
      <c r="E13" s="27"/>
      <c r="F13" s="27"/>
      <c r="G13" s="26">
        <f t="shared" si="2"/>
        <v>-1.0675638975757615E-2</v>
      </c>
      <c r="H13" s="26">
        <f t="shared" si="3"/>
        <v>2.3768837890356231E-3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-4.6025104602510462E-2</v>
      </c>
      <c r="D14" s="26">
        <f t="shared" si="0"/>
        <v>-7.0210631895687063E-3</v>
      </c>
      <c r="E14" s="27"/>
      <c r="F14" s="27"/>
      <c r="G14" s="26">
        <f t="shared" si="2"/>
        <v>-1.4817014044012916E-2</v>
      </c>
      <c r="H14" s="26">
        <f t="shared" si="3"/>
        <v>-3.1208090558497548E-2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-8.771929824561403E-3</v>
      </c>
      <c r="D15" s="26">
        <f t="shared" si="0"/>
        <v>-5.0505050505050509E-3</v>
      </c>
      <c r="E15" s="27"/>
      <c r="F15" s="27"/>
      <c r="G15" s="26">
        <f t="shared" si="2"/>
        <v>-1.2119274983228083E-2</v>
      </c>
      <c r="H15" s="26">
        <f t="shared" si="3"/>
        <v>3.3473451586666803E-3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AFE9-F135-4053-A9FD-57D85345BA3B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19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AF5</f>
        <v>-5.0000000000000001E-3</v>
      </c>
      <c r="D4" s="26">
        <f t="shared" ref="D4:D15" si="0">BH5</f>
        <v>3.0000000000000001E-3</v>
      </c>
      <c r="E4" s="26">
        <f>INTERCEPT($C$4:$C$15,$D$4:$D$15)</f>
        <v>2.3208329507030988E-4</v>
      </c>
      <c r="F4" s="26">
        <f>SLOPE($C$4:$C$15,$D$4:$D$15)</f>
        <v>0.4869677811622542</v>
      </c>
      <c r="G4" s="26">
        <f>$E$4+$F$4*D4</f>
        <v>1.6929866385570725E-3</v>
      </c>
      <c r="H4" s="26">
        <f>C4-G4</f>
        <v>-6.6929866385570724E-3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AF6</f>
        <v>1.2562814070351759E-3</v>
      </c>
      <c r="D5" s="26">
        <f t="shared" si="0"/>
        <v>7.9760717846460612E-3</v>
      </c>
      <c r="E5" s="27"/>
      <c r="F5" s="27"/>
      <c r="G5" s="26">
        <f t="shared" ref="G5:G15" si="2">$E$4+$F$4*D5</f>
        <v>4.1161732744302631E-3</v>
      </c>
      <c r="H5" s="26">
        <f t="shared" ref="H5:H15" si="3">C5-G5</f>
        <v>-2.859891867395087E-3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-2.1329987452948559E-2</v>
      </c>
      <c r="D6" s="26">
        <f t="shared" si="0"/>
        <v>-1.3847675568743818E-2</v>
      </c>
      <c r="E6" s="27"/>
      <c r="F6" s="27"/>
      <c r="G6" s="26">
        <f t="shared" si="2"/>
        <v>-6.511288550895623E-3</v>
      </c>
      <c r="H6" s="26">
        <f t="shared" si="3"/>
        <v>-1.4818698902052936E-2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1.282051282051282E-2</v>
      </c>
      <c r="D7" s="26">
        <f t="shared" si="0"/>
        <v>-4.0120361083249749E-3</v>
      </c>
      <c r="E7" s="27"/>
      <c r="F7" s="27"/>
      <c r="G7" s="26">
        <f t="shared" si="2"/>
        <v>-1.7216490265435486E-3</v>
      </c>
      <c r="H7" s="26">
        <f t="shared" si="3"/>
        <v>1.4542161847056369E-2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-7.5949367088607592E-3</v>
      </c>
      <c r="D8" s="26">
        <f t="shared" si="0"/>
        <v>4.0281973816717019E-3</v>
      </c>
      <c r="E8" s="27"/>
      <c r="F8" s="27"/>
      <c r="G8" s="26">
        <f t="shared" si="2"/>
        <v>2.1936856361065805E-3</v>
      </c>
      <c r="H8" s="26">
        <f t="shared" si="3"/>
        <v>-9.7886223449673397E-3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5.1020408163265302E-3</v>
      </c>
      <c r="D9" s="26">
        <f t="shared" si="0"/>
        <v>-5.0150451354062184E-3</v>
      </c>
      <c r="E9" s="27"/>
      <c r="F9" s="27"/>
      <c r="G9" s="26">
        <f t="shared" si="2"/>
        <v>-2.2100821069470128E-3</v>
      </c>
      <c r="H9" s="26">
        <f t="shared" si="3"/>
        <v>7.3121229232735434E-3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1.5228426395939087E-2</v>
      </c>
      <c r="D10" s="26">
        <f t="shared" si="0"/>
        <v>2.0161290322580645E-3</v>
      </c>
      <c r="E10" s="27"/>
      <c r="F10" s="27"/>
      <c r="G10" s="26">
        <f t="shared" si="2"/>
        <v>1.2138731764458224E-3</v>
      </c>
      <c r="H10" s="26">
        <f t="shared" si="3"/>
        <v>1.4014553219493265E-2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-7.4999999999999997E-3</v>
      </c>
      <c r="D11" s="26">
        <f t="shared" si="0"/>
        <v>2.012072434607646E-3</v>
      </c>
      <c r="E11" s="27"/>
      <c r="F11" s="27"/>
      <c r="G11" s="26">
        <f t="shared" si="2"/>
        <v>1.21189774408893E-3</v>
      </c>
      <c r="H11" s="26">
        <f t="shared" si="3"/>
        <v>-8.7118977440889291E-3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2.5188916876574307E-3</v>
      </c>
      <c r="D12" s="26">
        <f t="shared" si="0"/>
        <v>5.0200803212851405E-3</v>
      </c>
      <c r="E12" s="27"/>
      <c r="F12" s="27"/>
      <c r="G12" s="26">
        <f t="shared" si="2"/>
        <v>2.676700670382831E-3</v>
      </c>
      <c r="H12" s="26">
        <f t="shared" si="3"/>
        <v>-1.5780898272540035E-4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5.0251256281407036E-3</v>
      </c>
      <c r="D13" s="26">
        <f t="shared" si="0"/>
        <v>-3.996003996003996E-3</v>
      </c>
      <c r="E13" s="27"/>
      <c r="F13" s="27"/>
      <c r="G13" s="26">
        <f t="shared" si="2"/>
        <v>-1.7138419043792573E-3</v>
      </c>
      <c r="H13" s="26">
        <f t="shared" si="3"/>
        <v>6.7389675325199606E-3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1.25E-3</v>
      </c>
      <c r="D14" s="26">
        <f t="shared" si="0"/>
        <v>-7.0210631895687063E-3</v>
      </c>
      <c r="E14" s="27"/>
      <c r="F14" s="27"/>
      <c r="G14" s="26">
        <f t="shared" si="2"/>
        <v>-3.1869482677539425E-3</v>
      </c>
      <c r="H14" s="26">
        <f t="shared" si="3"/>
        <v>4.4369482677539427E-3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-6.2421972534332081E-3</v>
      </c>
      <c r="D15" s="26">
        <f t="shared" si="0"/>
        <v>-5.0505050505050509E-3</v>
      </c>
      <c r="E15" s="27"/>
      <c r="F15" s="27"/>
      <c r="G15" s="26">
        <f t="shared" si="2"/>
        <v>-2.2273499431228931E-3</v>
      </c>
      <c r="H15" s="26">
        <f t="shared" si="3"/>
        <v>-4.014847310310315E-3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DFAE2-2F52-429D-BE08-3C5EE5C89B3C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20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AG5</f>
        <v>-4.2857142857142858E-2</v>
      </c>
      <c r="D4" s="26">
        <f t="shared" ref="D4:D15" si="0">BH5</f>
        <v>3.0000000000000001E-3</v>
      </c>
      <c r="E4" s="26">
        <f>INTERCEPT($C$4:$C$15,$D$4:$D$15)</f>
        <v>7.984683397001906E-4</v>
      </c>
      <c r="F4" s="26">
        <f>SLOPE($C$4:$C$15,$D$4:$D$15)</f>
        <v>0.9665276927829346</v>
      </c>
      <c r="G4" s="26">
        <f>$E$4+$F$4*D4</f>
        <v>3.6980514180489947E-3</v>
      </c>
      <c r="H4" s="26">
        <f>C4-G4</f>
        <v>-4.655519427519185E-2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AG6</f>
        <v>4.4776119402985072E-2</v>
      </c>
      <c r="D5" s="26">
        <f t="shared" si="0"/>
        <v>7.9760717846460612E-3</v>
      </c>
      <c r="E5" s="27"/>
      <c r="F5" s="27"/>
      <c r="G5" s="26">
        <f t="shared" ref="G5:G15" si="2">$E$4+$F$4*D5</f>
        <v>8.5075625991852116E-3</v>
      </c>
      <c r="H5" s="26">
        <f t="shared" ref="H5:H15" si="3">C5-G5</f>
        <v>3.626855680379986E-2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1.4285714285714285E-2</v>
      </c>
      <c r="D6" s="26">
        <f t="shared" si="0"/>
        <v>-1.3847675568743818E-2</v>
      </c>
      <c r="E6" s="27"/>
      <c r="F6" s="27"/>
      <c r="G6" s="26">
        <f t="shared" si="2"/>
        <v>-1.2585693578164385E-2</v>
      </c>
      <c r="H6" s="26">
        <f t="shared" si="3"/>
        <v>2.687140786387867E-2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2.8169014084507043E-2</v>
      </c>
      <c r="D7" s="26">
        <f t="shared" si="0"/>
        <v>-4.0120361083249749E-3</v>
      </c>
      <c r="E7" s="27"/>
      <c r="F7" s="27"/>
      <c r="G7" s="26">
        <f t="shared" si="2"/>
        <v>-3.0792756634409717E-3</v>
      </c>
      <c r="H7" s="26">
        <f t="shared" si="3"/>
        <v>3.1248289747948015E-2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-1.3698630136986301E-2</v>
      </c>
      <c r="D8" s="26">
        <f t="shared" si="0"/>
        <v>4.0281973816717019E-3</v>
      </c>
      <c r="E8" s="27"/>
      <c r="F8" s="27"/>
      <c r="G8" s="26">
        <f t="shared" si="2"/>
        <v>4.6918326610815991E-3</v>
      </c>
      <c r="H8" s="26">
        <f t="shared" si="3"/>
        <v>-1.83904627980679E-2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-9.7222222222222224E-2</v>
      </c>
      <c r="D9" s="26">
        <f t="shared" si="0"/>
        <v>-5.0150451354062184E-3</v>
      </c>
      <c r="E9" s="27"/>
      <c r="F9" s="27"/>
      <c r="G9" s="26">
        <f t="shared" si="2"/>
        <v>-4.0487116642262616E-3</v>
      </c>
      <c r="H9" s="26">
        <f t="shared" si="3"/>
        <v>-9.3173510557995956E-2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3.0769230769230771E-2</v>
      </c>
      <c r="D10" s="26">
        <f t="shared" si="0"/>
        <v>2.0161290322580645E-3</v>
      </c>
      <c r="E10" s="27"/>
      <c r="F10" s="27"/>
      <c r="G10" s="26">
        <f t="shared" si="2"/>
        <v>2.7471128816012685E-3</v>
      </c>
      <c r="H10" s="26">
        <f t="shared" si="3"/>
        <v>2.8022117887629504E-2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1.4925373134328358E-2</v>
      </c>
      <c r="D11" s="26">
        <f t="shared" si="0"/>
        <v>2.012072434607646E-3</v>
      </c>
      <c r="E11" s="27"/>
      <c r="F11" s="27"/>
      <c r="G11" s="26">
        <f t="shared" si="2"/>
        <v>2.743192067633661E-3</v>
      </c>
      <c r="H11" s="26">
        <f t="shared" si="3"/>
        <v>1.2182181066694697E-2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5.6505149902169307E-3</v>
      </c>
      <c r="H12" s="26">
        <f t="shared" si="3"/>
        <v>-5.6505149902169307E-3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-3.0637801829089383E-3</v>
      </c>
      <c r="H13" s="26">
        <f t="shared" si="3"/>
        <v>3.0637801829089383E-3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-2.9411764705882353E-2</v>
      </c>
      <c r="D14" s="26">
        <f t="shared" si="0"/>
        <v>-7.0210631895687063E-3</v>
      </c>
      <c r="E14" s="27"/>
      <c r="F14" s="27"/>
      <c r="G14" s="26">
        <f t="shared" si="2"/>
        <v>-5.9875836657968425E-3</v>
      </c>
      <c r="H14" s="26">
        <f t="shared" si="3"/>
        <v>-2.342418104008551E-2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4.5454545454545456E-2</v>
      </c>
      <c r="D15" s="26">
        <f t="shared" si="0"/>
        <v>-5.0505050505050509E-3</v>
      </c>
      <c r="E15" s="27"/>
      <c r="F15" s="27"/>
      <c r="G15" s="26">
        <f t="shared" si="2"/>
        <v>-4.0829846541530143E-3</v>
      </c>
      <c r="H15" s="26">
        <f t="shared" si="3"/>
        <v>4.953753010869847E-2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FD55B-4575-4DF8-920A-DA235852420C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21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AH5</f>
        <v>5.019305019305019E-2</v>
      </c>
      <c r="D4" s="26">
        <f t="shared" ref="D4:D15" si="0">BH5</f>
        <v>3.0000000000000001E-3</v>
      </c>
      <c r="E4" s="26">
        <f>INTERCEPT($C$4:$C$15,$D$4:$D$15)</f>
        <v>3.1261165663147403E-3</v>
      </c>
      <c r="F4" s="26">
        <f>SLOPE($C$4:$C$15,$D$4:$D$15)</f>
        <v>-0.53135223784036545</v>
      </c>
      <c r="G4" s="26">
        <f>$E$4+$F$4*D4</f>
        <v>1.532059852793644E-3</v>
      </c>
      <c r="H4" s="26">
        <f>C4-G4</f>
        <v>4.8660990340256546E-2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AH6</f>
        <v>1.4705882352941176E-2</v>
      </c>
      <c r="D5" s="26">
        <f t="shared" si="0"/>
        <v>7.9760717846460612E-3</v>
      </c>
      <c r="E5" s="27"/>
      <c r="F5" s="27"/>
      <c r="G5" s="26">
        <f t="shared" ref="G5:G15" si="2">$E$4+$F$4*D5</f>
        <v>-1.1119870256323413E-3</v>
      </c>
      <c r="H5" s="26">
        <f t="shared" ref="H5:H15" si="3">C5-G5</f>
        <v>1.5817869378573518E-2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2.1739130434782608E-2</v>
      </c>
      <c r="D6" s="26">
        <f t="shared" si="0"/>
        <v>-1.3847675568743818E-2</v>
      </c>
      <c r="E6" s="27"/>
      <c r="F6" s="27"/>
      <c r="G6" s="26">
        <f t="shared" si="2"/>
        <v>1.0484109968654124E-2</v>
      </c>
      <c r="H6" s="26">
        <f t="shared" si="3"/>
        <v>1.1255020466128484E-2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2.1276595744680851E-2</v>
      </c>
      <c r="D7" s="26">
        <f t="shared" si="0"/>
        <v>-4.0120361083249749E-3</v>
      </c>
      <c r="E7" s="27"/>
      <c r="F7" s="27"/>
      <c r="G7" s="26">
        <f t="shared" si="2"/>
        <v>5.2579209307695666E-3</v>
      </c>
      <c r="H7" s="26">
        <f t="shared" si="3"/>
        <v>1.6018674813911282E-2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-3.125E-2</v>
      </c>
      <c r="D8" s="26">
        <f t="shared" si="0"/>
        <v>4.0281973816717019E-3</v>
      </c>
      <c r="E8" s="27"/>
      <c r="F8" s="27"/>
      <c r="G8" s="26">
        <f t="shared" si="2"/>
        <v>9.857248731007808E-4</v>
      </c>
      <c r="H8" s="26">
        <f t="shared" si="3"/>
        <v>-3.2235724873100779E-2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-2.1505376344086023E-2</v>
      </c>
      <c r="D9" s="26">
        <f t="shared" si="0"/>
        <v>-5.0150451354062184E-3</v>
      </c>
      <c r="E9" s="27"/>
      <c r="F9" s="27"/>
      <c r="G9" s="26">
        <f t="shared" si="2"/>
        <v>5.7908720218832728E-3</v>
      </c>
      <c r="H9" s="26">
        <f t="shared" si="3"/>
        <v>-2.7296248365969295E-2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1.8315018315018316E-2</v>
      </c>
      <c r="D10" s="26">
        <f t="shared" si="0"/>
        <v>2.0161290322580645E-3</v>
      </c>
      <c r="E10" s="27"/>
      <c r="F10" s="27"/>
      <c r="G10" s="26">
        <f t="shared" si="2"/>
        <v>2.0548418932494874E-3</v>
      </c>
      <c r="H10" s="26">
        <f t="shared" si="3"/>
        <v>1.6260176421768829E-2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-3.5971223021582736E-3</v>
      </c>
      <c r="D11" s="26">
        <f t="shared" si="0"/>
        <v>2.012072434607646E-3</v>
      </c>
      <c r="E11" s="27"/>
      <c r="F11" s="27"/>
      <c r="G11" s="26">
        <f t="shared" si="2"/>
        <v>2.0569973754890553E-3</v>
      </c>
      <c r="H11" s="26">
        <f t="shared" si="3"/>
        <v>-5.6541196776473289E-3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-2.1660649819494584E-2</v>
      </c>
      <c r="D12" s="26">
        <f t="shared" si="0"/>
        <v>5.0200803212851405E-3</v>
      </c>
      <c r="E12" s="27"/>
      <c r="F12" s="27"/>
      <c r="G12" s="26">
        <f t="shared" si="2"/>
        <v>4.586856534615001E-4</v>
      </c>
      <c r="H12" s="26">
        <f t="shared" si="3"/>
        <v>-2.2119335472956084E-2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-1.4760147601476014E-2</v>
      </c>
      <c r="D13" s="26">
        <f t="shared" si="0"/>
        <v>-3.996003996003996E-3</v>
      </c>
      <c r="E13" s="27"/>
      <c r="F13" s="27"/>
      <c r="G13" s="26">
        <f t="shared" si="2"/>
        <v>5.2494022320105065E-3</v>
      </c>
      <c r="H13" s="26">
        <f t="shared" si="3"/>
        <v>-2.0009549833486521E-2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3.3707865168539325E-2</v>
      </c>
      <c r="D14" s="26">
        <f t="shared" si="0"/>
        <v>-7.0210631895687063E-3</v>
      </c>
      <c r="E14" s="27"/>
      <c r="F14" s="27"/>
      <c r="G14" s="26">
        <f t="shared" si="2"/>
        <v>6.8567742041106862E-3</v>
      </c>
      <c r="H14" s="26">
        <f t="shared" si="3"/>
        <v>2.6851090964428639E-2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-2.1739130434782608E-2</v>
      </c>
      <c r="D15" s="26">
        <f t="shared" si="0"/>
        <v>-5.0505050505050509E-3</v>
      </c>
      <c r="E15" s="27"/>
      <c r="F15" s="27"/>
      <c r="G15" s="26">
        <f t="shared" si="2"/>
        <v>5.8097137271246671E-3</v>
      </c>
      <c r="H15" s="26">
        <f t="shared" si="3"/>
        <v>-2.7548844161907275E-2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44940-1CE9-4423-B7F4-CA0B66804E14}">
  <dimension ref="B1:BI16"/>
  <sheetViews>
    <sheetView workbookViewId="0">
      <selection activeCell="H15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22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AI5</f>
        <v>-4.6403712296983757E-3</v>
      </c>
      <c r="D4" s="26">
        <f t="shared" ref="D4:D15" si="0">BH5</f>
        <v>3.0000000000000001E-3</v>
      </c>
      <c r="E4" s="26">
        <f>INTERCEPT($C$4:$C$15,$D$4:$D$15)</f>
        <v>6.725534044200644E-3</v>
      </c>
      <c r="F4" s="26">
        <f>SLOPE($C$4:$C$15,$D$4:$D$15)</f>
        <v>0.25558515856089131</v>
      </c>
      <c r="G4" s="26">
        <f>$E$4+$F$4*D4</f>
        <v>7.4922895198833179E-3</v>
      </c>
      <c r="H4" s="26">
        <f>C4-G4</f>
        <v>-1.2132660749581694E-2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AI6</f>
        <v>1.6317016317016316E-2</v>
      </c>
      <c r="D5" s="26">
        <f t="shared" si="0"/>
        <v>7.9760717846460612E-3</v>
      </c>
      <c r="E5" s="27"/>
      <c r="F5" s="27"/>
      <c r="G5" s="26">
        <f t="shared" ref="G5:G15" si="2">$E$4+$F$4*D5</f>
        <v>8.764099615972458E-3</v>
      </c>
      <c r="H5" s="26">
        <f t="shared" ref="H5:H15" si="3">C5-G5</f>
        <v>7.5529167010438582E-3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-1.6055045871559634E-2</v>
      </c>
      <c r="D6" s="26">
        <f t="shared" si="0"/>
        <v>-1.3847675568743818E-2</v>
      </c>
      <c r="E6" s="27"/>
      <c r="F6" s="27"/>
      <c r="G6" s="26">
        <f t="shared" si="2"/>
        <v>3.1862736882634747E-3</v>
      </c>
      <c r="H6" s="26">
        <f t="shared" si="3"/>
        <v>-1.9241319559823108E-2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1.1655011655011656E-2</v>
      </c>
      <c r="D7" s="26">
        <f t="shared" si="0"/>
        <v>-4.0120361083249749E-3</v>
      </c>
      <c r="E7" s="27"/>
      <c r="F7" s="27"/>
      <c r="G7" s="26">
        <f t="shared" si="2"/>
        <v>5.700117159302384E-3</v>
      </c>
      <c r="H7" s="26">
        <f t="shared" si="3"/>
        <v>5.9548944957092719E-3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1.3824884792626729E-2</v>
      </c>
      <c r="D8" s="26">
        <f t="shared" si="0"/>
        <v>4.0281973816717019E-3</v>
      </c>
      <c r="E8" s="27"/>
      <c r="F8" s="27"/>
      <c r="G8" s="26">
        <f t="shared" si="2"/>
        <v>7.7550815107097736E-3</v>
      </c>
      <c r="H8" s="26">
        <f t="shared" si="3"/>
        <v>6.0698032819169554E-3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2.0454545454545454E-2</v>
      </c>
      <c r="D9" s="26">
        <f t="shared" si="0"/>
        <v>-5.0150451354062184E-3</v>
      </c>
      <c r="E9" s="27"/>
      <c r="F9" s="27"/>
      <c r="G9" s="26">
        <f t="shared" si="2"/>
        <v>5.443762938077819E-3</v>
      </c>
      <c r="H9" s="26">
        <f t="shared" si="3"/>
        <v>1.5010782516467636E-2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-2.4498886414253896E-2</v>
      </c>
      <c r="D10" s="26">
        <f t="shared" si="0"/>
        <v>2.0161290322580645E-3</v>
      </c>
      <c r="E10" s="27"/>
      <c r="F10" s="27"/>
      <c r="G10" s="26">
        <f t="shared" si="2"/>
        <v>7.2408267025895375E-3</v>
      </c>
      <c r="H10" s="26">
        <f t="shared" si="3"/>
        <v>-3.1739713116843433E-2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1.5981735159817351E-2</v>
      </c>
      <c r="D11" s="26">
        <f t="shared" si="0"/>
        <v>2.012072434607646E-3</v>
      </c>
      <c r="E11" s="27"/>
      <c r="F11" s="27"/>
      <c r="G11" s="26">
        <f t="shared" si="2"/>
        <v>7.2397898964358378E-3</v>
      </c>
      <c r="H11" s="26">
        <f t="shared" si="3"/>
        <v>8.741945263381512E-3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6.7415730337078653E-3</v>
      </c>
      <c r="D12" s="26">
        <f t="shared" si="0"/>
        <v>5.0200803212851405E-3</v>
      </c>
      <c r="E12" s="27"/>
      <c r="F12" s="27"/>
      <c r="G12" s="26">
        <f t="shared" si="2"/>
        <v>8.0085920691047169E-3</v>
      </c>
      <c r="H12" s="26">
        <f t="shared" si="3"/>
        <v>-1.2670190353968516E-3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-3.125E-2</v>
      </c>
      <c r="D13" s="26">
        <f t="shared" si="0"/>
        <v>-3.996003996003996E-3</v>
      </c>
      <c r="E13" s="27"/>
      <c r="F13" s="27"/>
      <c r="G13" s="26">
        <f t="shared" si="2"/>
        <v>5.7042147292720074E-3</v>
      </c>
      <c r="H13" s="26">
        <f t="shared" si="3"/>
        <v>-3.695421472927201E-2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1.3824884792626729E-2</v>
      </c>
      <c r="D14" s="26">
        <f t="shared" si="0"/>
        <v>-7.0210631895687063E-3</v>
      </c>
      <c r="E14" s="27"/>
      <c r="F14" s="27"/>
      <c r="G14" s="26">
        <f t="shared" si="2"/>
        <v>4.931054495628689E-3</v>
      </c>
      <c r="H14" s="26">
        <f t="shared" si="3"/>
        <v>8.8938302969980391E-3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5.4545454545454543E-2</v>
      </c>
      <c r="D15" s="26">
        <f t="shared" si="0"/>
        <v>-5.0505050505050509E-3</v>
      </c>
      <c r="E15" s="27"/>
      <c r="F15" s="27"/>
      <c r="G15" s="26">
        <f t="shared" si="2"/>
        <v>5.4346999100547281E-3</v>
      </c>
      <c r="H15" s="26">
        <f t="shared" si="3"/>
        <v>4.9110754635399816E-2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3F74E-3445-450F-AFCC-3F7AB8C75CB3}">
  <dimension ref="A2:Y90"/>
  <sheetViews>
    <sheetView showGridLines="0" topLeftCell="B31" zoomScale="77" zoomScaleNormal="70" workbookViewId="0">
      <selection activeCell="C49" sqref="C49:D90"/>
    </sheetView>
  </sheetViews>
  <sheetFormatPr defaultRowHeight="15" x14ac:dyDescent="0.25"/>
  <cols>
    <col min="2" max="2" width="16.85546875" bestFit="1" customWidth="1"/>
    <col min="3" max="4" width="17.140625" bestFit="1" customWidth="1"/>
    <col min="5" max="13" width="14.7109375" bestFit="1" customWidth="1"/>
    <col min="14" max="14" width="11.28515625" style="62" bestFit="1" customWidth="1"/>
  </cols>
  <sheetData>
    <row r="2" spans="1:25" x14ac:dyDescent="0.25">
      <c r="B2" s="137" t="s">
        <v>58</v>
      </c>
      <c r="C2" s="138" t="s">
        <v>60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5" x14ac:dyDescent="0.25">
      <c r="B3" s="137"/>
      <c r="C3" s="8" t="s">
        <v>61</v>
      </c>
      <c r="D3" s="8" t="s">
        <v>62</v>
      </c>
      <c r="E3" s="8" t="s">
        <v>63</v>
      </c>
      <c r="F3" s="8" t="s">
        <v>64</v>
      </c>
      <c r="G3" s="8" t="s">
        <v>65</v>
      </c>
      <c r="H3" s="1" t="s">
        <v>66</v>
      </c>
      <c r="I3" s="8" t="s">
        <v>67</v>
      </c>
      <c r="J3" s="8" t="s">
        <v>68</v>
      </c>
      <c r="K3" s="8" t="s">
        <v>69</v>
      </c>
      <c r="L3" s="8" t="s">
        <v>70</v>
      </c>
      <c r="M3" s="8" t="s">
        <v>71</v>
      </c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x14ac:dyDescent="0.25">
      <c r="A4">
        <v>1</v>
      </c>
      <c r="B4" s="59" t="s">
        <v>1</v>
      </c>
      <c r="C4" s="70">
        <v>3.7824849075426201E-3</v>
      </c>
      <c r="D4" s="70">
        <v>-5.2258077984194563E-3</v>
      </c>
      <c r="E4" s="70">
        <v>-4.5567573448944019E-3</v>
      </c>
      <c r="F4" s="70">
        <v>-1.6263318929110537E-2</v>
      </c>
      <c r="G4" s="70">
        <v>1.5309618991950952E-2</v>
      </c>
      <c r="H4" s="71">
        <v>9.6883969509952067E-2</v>
      </c>
      <c r="I4" s="70">
        <v>-1.8522948529636631E-2</v>
      </c>
      <c r="J4" s="70">
        <v>-1.3202699121020626E-2</v>
      </c>
      <c r="K4" s="70">
        <v>6.8875413113431653E-3</v>
      </c>
      <c r="L4" s="70">
        <v>-9.6728782407472548E-3</v>
      </c>
      <c r="M4" s="70">
        <v>-1.8764913565516236E-2</v>
      </c>
      <c r="N4" s="63">
        <v>-3.6654291191443679E-2</v>
      </c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25" x14ac:dyDescent="0.25">
      <c r="A5">
        <v>2</v>
      </c>
      <c r="B5" s="59" t="s">
        <v>59</v>
      </c>
      <c r="C5" s="70">
        <v>1.1728669031159789E-2</v>
      </c>
      <c r="D5" s="70">
        <v>4.3831066409826839E-3</v>
      </c>
      <c r="E5" s="70">
        <v>1.2856175910751812E-3</v>
      </c>
      <c r="F5" s="70">
        <v>-1.3406410177618967E-2</v>
      </c>
      <c r="G5" s="70">
        <v>-1.2419238359880493E-2</v>
      </c>
      <c r="H5" s="71">
        <v>2.6137779685607809E-3</v>
      </c>
      <c r="I5" s="70">
        <v>-1.2804127121279759E-2</v>
      </c>
      <c r="J5" s="70">
        <v>3.6393397478417817E-3</v>
      </c>
      <c r="K5" s="70">
        <v>-3.4284726695816246E-5</v>
      </c>
      <c r="L5" s="70">
        <v>6.8227090801434307E-3</v>
      </c>
      <c r="M5" s="70">
        <v>-2.248140404420099E-2</v>
      </c>
      <c r="N5" s="63">
        <v>3.0672244369912376E-2</v>
      </c>
      <c r="P5" s="68"/>
      <c r="Q5" s="68"/>
      <c r="R5" s="68"/>
      <c r="S5" s="68"/>
      <c r="T5" s="68"/>
      <c r="U5" s="68"/>
      <c r="V5" s="68"/>
      <c r="W5" s="68"/>
      <c r="X5" s="68"/>
      <c r="Y5" s="68"/>
    </row>
    <row r="6" spans="1:25" x14ac:dyDescent="0.25">
      <c r="A6">
        <v>3</v>
      </c>
      <c r="B6" s="59" t="s">
        <v>2</v>
      </c>
      <c r="C6" s="70">
        <v>6.0770779473746125E-4</v>
      </c>
      <c r="D6" s="70">
        <v>-2.1885655667613522E-4</v>
      </c>
      <c r="E6" s="70">
        <v>3.4062381680881621E-3</v>
      </c>
      <c r="F6" s="70">
        <v>4.6296045639621156E-3</v>
      </c>
      <c r="G6" s="70">
        <v>1.7530933280697585E-2</v>
      </c>
      <c r="H6" s="71">
        <v>7.5413102289941091E-3</v>
      </c>
      <c r="I6" s="70">
        <v>-1.0370924841772646E-2</v>
      </c>
      <c r="J6" s="70">
        <v>-4.1481710854673046E-2</v>
      </c>
      <c r="K6" s="70">
        <v>2.0860391984926414E-2</v>
      </c>
      <c r="L6" s="70">
        <v>-3.9938901129417635E-3</v>
      </c>
      <c r="M6" s="70">
        <v>-1.2220469038920228E-2</v>
      </c>
      <c r="N6" s="63">
        <v>1.3709665383577971E-2</v>
      </c>
      <c r="P6" s="68"/>
      <c r="Q6" s="68"/>
      <c r="R6" s="68"/>
      <c r="S6" s="68"/>
      <c r="T6" s="68"/>
      <c r="U6" s="68"/>
      <c r="V6" s="68"/>
      <c r="W6" s="68"/>
      <c r="X6" s="68"/>
      <c r="Y6" s="68"/>
    </row>
    <row r="7" spans="1:25" x14ac:dyDescent="0.25">
      <c r="A7">
        <v>4</v>
      </c>
      <c r="B7" s="59" t="s">
        <v>55</v>
      </c>
      <c r="C7" s="70">
        <v>3.0913323783878432E-3</v>
      </c>
      <c r="D7" s="70">
        <v>1.5886188056106164E-2</v>
      </c>
      <c r="E7" s="70">
        <v>1.765583657316782E-3</v>
      </c>
      <c r="F7" s="70">
        <v>-4.339708495612828E-3</v>
      </c>
      <c r="G7" s="70">
        <v>-1.6889215926475208E-3</v>
      </c>
      <c r="H7" s="71">
        <v>3.5645235877093352E-3</v>
      </c>
      <c r="I7" s="70">
        <v>-6.7080961588852801E-3</v>
      </c>
      <c r="J7" s="70">
        <v>-6.7041657747989184E-3</v>
      </c>
      <c r="K7" s="70">
        <v>-9.6185850365239373E-3</v>
      </c>
      <c r="L7" s="70">
        <v>-8.8301957606622085E-4</v>
      </c>
      <c r="M7" s="70">
        <v>2.047920472538974E-3</v>
      </c>
      <c r="N7" s="63">
        <v>3.5869484824756059E-3</v>
      </c>
      <c r="P7" s="68"/>
      <c r="Q7" s="68"/>
      <c r="R7" s="68"/>
      <c r="S7" s="68"/>
      <c r="T7" s="68"/>
      <c r="U7" s="68"/>
      <c r="V7" s="68"/>
      <c r="W7" s="68"/>
      <c r="X7" s="68"/>
      <c r="Y7" s="68"/>
    </row>
    <row r="8" spans="1:25" x14ac:dyDescent="0.25">
      <c r="A8">
        <v>5</v>
      </c>
      <c r="B8" s="59" t="s">
        <v>4</v>
      </c>
      <c r="C8" s="70">
        <v>2.6884244106592362E-2</v>
      </c>
      <c r="D8" s="70">
        <v>-1.549636944514609E-4</v>
      </c>
      <c r="E8" s="70">
        <v>-1.6874884720381698E-3</v>
      </c>
      <c r="F8" s="70">
        <v>2.6833880898323774E-2</v>
      </c>
      <c r="G8" s="70">
        <v>-6.7524544444070951E-3</v>
      </c>
      <c r="H8" s="71">
        <v>3.5430644365614613E-3</v>
      </c>
      <c r="I8" s="70">
        <v>1.7285663242286645E-2</v>
      </c>
      <c r="J8" s="70">
        <v>-2.4451807562531507E-2</v>
      </c>
      <c r="K8" s="70">
        <v>-1.7222228059083022E-2</v>
      </c>
      <c r="L8" s="70">
        <v>5.0545190753347284E-3</v>
      </c>
      <c r="M8" s="70">
        <v>-1.15209827898109E-2</v>
      </c>
      <c r="N8" s="63">
        <v>-1.7811446736776836E-2</v>
      </c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x14ac:dyDescent="0.25">
      <c r="A9">
        <v>6</v>
      </c>
      <c r="B9" s="59" t="s">
        <v>5</v>
      </c>
      <c r="C9" s="70">
        <v>-2.9642834704674013E-2</v>
      </c>
      <c r="D9" s="70">
        <v>-2.2501052750791839E-3</v>
      </c>
      <c r="E9" s="70">
        <v>1.092676688073763E-2</v>
      </c>
      <c r="F9" s="70">
        <v>1.5425612985365047E-2</v>
      </c>
      <c r="G9" s="70">
        <v>-2.4675487662707468E-2</v>
      </c>
      <c r="H9" s="71">
        <v>-2.7649656219351136E-2</v>
      </c>
      <c r="I9" s="70">
        <v>4.0089834463656993E-2</v>
      </c>
      <c r="J9" s="70">
        <v>4.758185215499925E-3</v>
      </c>
      <c r="K9" s="70">
        <v>2.1570977239522702E-2</v>
      </c>
      <c r="L9" s="70">
        <v>1.5183913571312499E-2</v>
      </c>
      <c r="M9" s="70">
        <v>-1.1625829252170925E-2</v>
      </c>
      <c r="N9" s="63">
        <v>-1.2111377242112076E-2</v>
      </c>
      <c r="P9" s="68"/>
      <c r="Q9" s="68"/>
      <c r="R9" s="68"/>
      <c r="S9" s="68"/>
      <c r="T9" s="68"/>
      <c r="U9" s="68"/>
      <c r="V9" s="68"/>
      <c r="W9" s="68"/>
      <c r="X9" s="68"/>
      <c r="Y9" s="68"/>
    </row>
    <row r="10" spans="1:25" x14ac:dyDescent="0.25">
      <c r="A10">
        <v>7</v>
      </c>
      <c r="B10" s="59" t="s">
        <v>6</v>
      </c>
      <c r="C10" s="70">
        <v>-6.9605118486756844E-3</v>
      </c>
      <c r="D10" s="70">
        <v>9.2512356560695928E-3</v>
      </c>
      <c r="E10" s="70">
        <v>1.3715197861199034E-3</v>
      </c>
      <c r="F10" s="70">
        <v>-4.3353644166790623E-4</v>
      </c>
      <c r="G10" s="70">
        <v>5.9371505668305534E-3</v>
      </c>
      <c r="H10" s="71">
        <v>1.5591404435518158E-2</v>
      </c>
      <c r="I10" s="70">
        <v>8.8511433673627189E-3</v>
      </c>
      <c r="J10" s="70">
        <v>-6.8739815550210304E-4</v>
      </c>
      <c r="K10" s="70">
        <v>-1.4883742317658826E-2</v>
      </c>
      <c r="L10" s="70">
        <v>-4.9743813116410376E-3</v>
      </c>
      <c r="M10" s="70">
        <v>4.554335337730679E-3</v>
      </c>
      <c r="N10" s="63">
        <v>-1.7617219074486049E-2</v>
      </c>
      <c r="P10" s="68"/>
      <c r="Q10" s="68"/>
      <c r="R10" s="68"/>
      <c r="S10" s="68"/>
      <c r="T10" s="68"/>
      <c r="U10" s="68"/>
      <c r="V10" s="68"/>
      <c r="W10" s="68"/>
      <c r="X10" s="68"/>
      <c r="Y10" s="68"/>
    </row>
    <row r="11" spans="1:25" x14ac:dyDescent="0.25">
      <c r="A11">
        <v>8</v>
      </c>
      <c r="B11" s="59" t="s">
        <v>7</v>
      </c>
      <c r="C11" s="70">
        <v>-1.8701356246620358E-2</v>
      </c>
      <c r="D11" s="70">
        <v>2.3326793006455182E-2</v>
      </c>
      <c r="E11" s="70">
        <v>-3.0964634660566939E-3</v>
      </c>
      <c r="F11" s="70">
        <v>3.4752590076414873E-3</v>
      </c>
      <c r="G11" s="70">
        <v>-2.5448119862010129E-3</v>
      </c>
      <c r="H11" s="71">
        <v>-3.8048669722179611E-4</v>
      </c>
      <c r="I11" s="70">
        <v>-2.8849641827843183E-3</v>
      </c>
      <c r="J11" s="70">
        <v>-5.3498199322275803E-3</v>
      </c>
      <c r="K11" s="70">
        <v>-8.5296339456162919E-3</v>
      </c>
      <c r="L11" s="70">
        <v>9.7695419736356379E-4</v>
      </c>
      <c r="M11" s="70">
        <v>9.1375988241211049E-3</v>
      </c>
      <c r="N11" s="63">
        <v>4.5709314211467116E-3</v>
      </c>
      <c r="P11" s="68"/>
      <c r="Q11" s="68"/>
      <c r="R11" s="68"/>
      <c r="S11" s="68"/>
      <c r="T11" s="68"/>
      <c r="U11" s="68"/>
      <c r="V11" s="68"/>
      <c r="W11" s="68"/>
      <c r="X11" s="68"/>
      <c r="Y11" s="68"/>
    </row>
    <row r="12" spans="1:25" x14ac:dyDescent="0.25">
      <c r="A12">
        <v>9</v>
      </c>
      <c r="B12" s="59" t="s">
        <v>8</v>
      </c>
      <c r="C12" s="70">
        <v>1.4967245870432966E-2</v>
      </c>
      <c r="D12" s="70">
        <v>-2.7096057260933646E-2</v>
      </c>
      <c r="E12" s="70">
        <v>-3.0191703389048061E-2</v>
      </c>
      <c r="F12" s="70">
        <v>7.8952194793787296E-3</v>
      </c>
      <c r="G12" s="70">
        <v>1.1283472490469454E-3</v>
      </c>
      <c r="H12" s="71">
        <v>1.4088302766991757E-2</v>
      </c>
      <c r="I12" s="70">
        <v>-1.6407562646982586E-2</v>
      </c>
      <c r="J12" s="70">
        <v>4.98684805383761E-3</v>
      </c>
      <c r="K12" s="70">
        <v>3.4298847320788986E-3</v>
      </c>
      <c r="L12" s="70">
        <v>1.2083946180435054E-2</v>
      </c>
      <c r="M12" s="70">
        <v>9.4522758494360801E-3</v>
      </c>
      <c r="N12" s="63">
        <v>5.6632531153262599E-3</v>
      </c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x14ac:dyDescent="0.25">
      <c r="A13">
        <v>10</v>
      </c>
      <c r="B13" s="59" t="s">
        <v>9</v>
      </c>
      <c r="C13" s="70">
        <v>9.300857287097784E-3</v>
      </c>
      <c r="D13" s="70">
        <v>-4.0481182836512829E-2</v>
      </c>
      <c r="E13" s="70">
        <v>-1.7394242870077084E-2</v>
      </c>
      <c r="F13" s="70">
        <v>9.620715234912855E-3</v>
      </c>
      <c r="G13" s="70">
        <v>8.3887560146043419E-4</v>
      </c>
      <c r="H13" s="71">
        <v>2.2676843674191725E-2</v>
      </c>
      <c r="I13" s="70">
        <v>1.9894597934437068E-3</v>
      </c>
      <c r="J13" s="70">
        <v>6.0901401800847726E-3</v>
      </c>
      <c r="K13" s="70">
        <v>2.0679839034340532E-2</v>
      </c>
      <c r="L13" s="70">
        <v>1.3427446989273686E-2</v>
      </c>
      <c r="M13" s="70">
        <v>-7.7920654693838277E-4</v>
      </c>
      <c r="N13" s="63">
        <v>-2.5969545541277186E-2</v>
      </c>
      <c r="P13" s="68"/>
      <c r="Q13" s="68"/>
      <c r="R13" s="68"/>
      <c r="S13" s="68"/>
      <c r="T13" s="68"/>
      <c r="U13" s="68"/>
      <c r="V13" s="68"/>
      <c r="W13" s="68"/>
      <c r="X13" s="68"/>
      <c r="Y13" s="68"/>
    </row>
    <row r="14" spans="1:25" x14ac:dyDescent="0.25">
      <c r="A14">
        <v>11</v>
      </c>
      <c r="B14" s="59" t="s">
        <v>11</v>
      </c>
      <c r="C14" s="70">
        <v>1.2613740600033063E-2</v>
      </c>
      <c r="D14" s="70">
        <v>7.299632252419537E-4</v>
      </c>
      <c r="E14" s="70">
        <v>1.8691963746713443E-2</v>
      </c>
      <c r="F14" s="70">
        <v>-2.7552380641428554E-2</v>
      </c>
      <c r="G14" s="70">
        <v>3.8426213688744163E-3</v>
      </c>
      <c r="H14" s="71">
        <v>-2.6459602771779073E-2</v>
      </c>
      <c r="I14" s="70">
        <v>-6.8545026645944838E-3</v>
      </c>
      <c r="J14" s="70">
        <v>-6.8479700743220313E-3</v>
      </c>
      <c r="K14" s="70">
        <v>1.6676842976638968E-2</v>
      </c>
      <c r="L14" s="70">
        <v>-7.5176203249799414E-3</v>
      </c>
      <c r="M14" s="70">
        <v>7.6986473113482548E-3</v>
      </c>
      <c r="N14" s="63">
        <v>1.4978297248253985E-2</v>
      </c>
      <c r="P14" s="68"/>
      <c r="Q14" s="68"/>
      <c r="R14" s="68"/>
      <c r="S14" s="68"/>
      <c r="T14" s="68"/>
      <c r="U14" s="68"/>
      <c r="V14" s="68"/>
      <c r="W14" s="68"/>
      <c r="X14" s="68"/>
      <c r="Y14" s="68"/>
    </row>
    <row r="15" spans="1:25" x14ac:dyDescent="0.25">
      <c r="A15">
        <v>12</v>
      </c>
      <c r="B15" s="59" t="s">
        <v>12</v>
      </c>
      <c r="C15" s="70">
        <v>9.0651637188347345E-2</v>
      </c>
      <c r="D15" s="70">
        <v>-5.6422158135851712E-2</v>
      </c>
      <c r="E15" s="70">
        <v>-1.4177704003307276E-2</v>
      </c>
      <c r="F15" s="70">
        <v>-1.4205719512704097E-2</v>
      </c>
      <c r="G15" s="70">
        <v>1.7022081360896285E-3</v>
      </c>
      <c r="H15" s="71">
        <v>-2.60752092784824E-3</v>
      </c>
      <c r="I15" s="70">
        <v>2.3719197154258255E-3</v>
      </c>
      <c r="J15" s="70">
        <v>-2.3802128627147257E-2</v>
      </c>
      <c r="K15" s="70">
        <v>5.1750694002449908E-3</v>
      </c>
      <c r="L15" s="70">
        <v>4.5432424296044148E-3</v>
      </c>
      <c r="M15" s="70">
        <v>1.3042339263832284E-2</v>
      </c>
      <c r="N15" s="63">
        <v>-6.2711849266858946E-3</v>
      </c>
      <c r="P15" s="68"/>
      <c r="Q15" s="68"/>
      <c r="R15" s="68"/>
      <c r="S15" s="68"/>
      <c r="T15" s="68"/>
      <c r="U15" s="68"/>
      <c r="V15" s="68"/>
      <c r="W15" s="68"/>
      <c r="X15" s="68"/>
      <c r="Y15" s="68"/>
    </row>
    <row r="16" spans="1:25" x14ac:dyDescent="0.25">
      <c r="A16">
        <v>13</v>
      </c>
      <c r="B16" s="59" t="s">
        <v>15</v>
      </c>
      <c r="C16" s="70">
        <v>4.8660990340256546E-2</v>
      </c>
      <c r="D16" s="70">
        <v>1.5817869378573518E-2</v>
      </c>
      <c r="E16" s="70">
        <v>1.1255020466128484E-2</v>
      </c>
      <c r="F16" s="70">
        <v>1.6018674813911282E-2</v>
      </c>
      <c r="G16" s="70">
        <v>-3.2235724873100779E-2</v>
      </c>
      <c r="H16" s="71">
        <v>-2.7296248365969295E-2</v>
      </c>
      <c r="I16" s="70">
        <v>1.6260176421768829E-2</v>
      </c>
      <c r="J16" s="70">
        <v>-5.6541196776473289E-3</v>
      </c>
      <c r="K16" s="70">
        <v>-2.2119335472956084E-2</v>
      </c>
      <c r="L16" s="70">
        <v>-2.0009549833486521E-2</v>
      </c>
      <c r="M16" s="70">
        <v>2.6851090964428639E-2</v>
      </c>
      <c r="N16" s="63">
        <v>-2.7548844161907275E-2</v>
      </c>
      <c r="P16" s="68"/>
      <c r="Q16" s="68"/>
      <c r="R16" s="68"/>
      <c r="S16" s="68"/>
      <c r="T16" s="68"/>
      <c r="U16" s="68"/>
      <c r="V16" s="68"/>
      <c r="W16" s="68"/>
      <c r="X16" s="68"/>
      <c r="Y16" s="68"/>
    </row>
    <row r="17" spans="1:25" x14ac:dyDescent="0.25">
      <c r="A17">
        <v>14</v>
      </c>
      <c r="B17" s="59" t="s">
        <v>14</v>
      </c>
      <c r="C17" s="70">
        <v>-1.1029780007203099E-2</v>
      </c>
      <c r="D17" s="70">
        <v>7.4656251905559669E-3</v>
      </c>
      <c r="E17" s="70">
        <v>8.5173448346554537E-3</v>
      </c>
      <c r="F17" s="70">
        <v>-1.2446100243987899E-2</v>
      </c>
      <c r="G17" s="70">
        <v>2.6592990029325227E-2</v>
      </c>
      <c r="H17" s="71">
        <v>-1.6272596021649462E-3</v>
      </c>
      <c r="I17" s="70">
        <v>-9.7783600222378884E-3</v>
      </c>
      <c r="J17" s="70">
        <v>-3.1735244096537003E-4</v>
      </c>
      <c r="K17" s="70">
        <v>-8.5343386227083942E-3</v>
      </c>
      <c r="L17" s="70">
        <v>-1.2261511868745054E-2</v>
      </c>
      <c r="M17" s="70">
        <v>-4.1825832379880079E-3</v>
      </c>
      <c r="N17" s="63">
        <v>1.7601325991464016E-2</v>
      </c>
      <c r="P17" s="68"/>
      <c r="Q17" s="68"/>
      <c r="R17" s="68"/>
      <c r="S17" s="68"/>
      <c r="T17" s="68"/>
      <c r="U17" s="68"/>
      <c r="V17" s="68"/>
      <c r="W17" s="68"/>
      <c r="X17" s="68"/>
      <c r="Y17" s="68"/>
    </row>
    <row r="18" spans="1:25" x14ac:dyDescent="0.25">
      <c r="A18">
        <v>15</v>
      </c>
      <c r="B18" s="59" t="s">
        <v>16</v>
      </c>
      <c r="C18" s="70">
        <v>-1.9115331363597065E-2</v>
      </c>
      <c r="D18" s="70">
        <v>-1.8134064749851082E-2</v>
      </c>
      <c r="E18" s="70">
        <v>-6.0591722856367783E-2</v>
      </c>
      <c r="F18" s="70">
        <v>9.0803631557128339E-2</v>
      </c>
      <c r="G18" s="70">
        <v>-3.0206937028723145E-2</v>
      </c>
      <c r="H18" s="71">
        <v>5.6002380208444412E-3</v>
      </c>
      <c r="I18" s="70">
        <v>-5.0016803750060155E-3</v>
      </c>
      <c r="J18" s="70">
        <v>2.7390496856724823E-2</v>
      </c>
      <c r="K18" s="70">
        <v>-1.3922855082412167E-2</v>
      </c>
      <c r="L18" s="70">
        <v>8.6539019574609268E-3</v>
      </c>
      <c r="M18" s="70">
        <v>-4.9756916141646835E-3</v>
      </c>
      <c r="N18" s="63">
        <v>1.9500014677963383E-2</v>
      </c>
      <c r="P18" s="68"/>
      <c r="Q18" s="68"/>
      <c r="R18" s="68"/>
      <c r="S18" s="68"/>
      <c r="T18" s="68"/>
      <c r="U18" s="68"/>
      <c r="V18" s="68"/>
      <c r="W18" s="68"/>
      <c r="X18" s="68"/>
      <c r="Y18" s="68"/>
    </row>
    <row r="19" spans="1:25" x14ac:dyDescent="0.25">
      <c r="A19">
        <v>16</v>
      </c>
      <c r="B19" s="59" t="s">
        <v>17</v>
      </c>
      <c r="C19" s="70">
        <v>5.1236939347568664E-2</v>
      </c>
      <c r="D19" s="70">
        <v>-5.2990025166141527E-2</v>
      </c>
      <c r="E19" s="70">
        <v>-1.715909472835038E-2</v>
      </c>
      <c r="F19" s="70">
        <v>1.0664231368948118E-3</v>
      </c>
      <c r="G19" s="70">
        <v>2.8907838963574996E-2</v>
      </c>
      <c r="H19" s="71">
        <v>-7.5925008188618779E-3</v>
      </c>
      <c r="I19" s="70">
        <v>2.7598025126422423E-2</v>
      </c>
      <c r="J19" s="70">
        <v>9.5108092263292282E-3</v>
      </c>
      <c r="K19" s="70">
        <v>-3.2212619414003441E-2</v>
      </c>
      <c r="L19" s="70">
        <v>-2.4496851757299837E-2</v>
      </c>
      <c r="M19" s="70">
        <v>2.4563626906391078E-2</v>
      </c>
      <c r="N19" s="63">
        <v>-8.4325708225241117E-3</v>
      </c>
      <c r="P19" s="68"/>
      <c r="Q19" s="68"/>
      <c r="R19" s="68"/>
      <c r="S19" s="68"/>
      <c r="T19" s="68"/>
      <c r="U19" s="68"/>
      <c r="V19" s="68"/>
      <c r="W19" s="68"/>
      <c r="X19" s="68"/>
      <c r="Y19" s="68"/>
    </row>
    <row r="20" spans="1:25" x14ac:dyDescent="0.25">
      <c r="A20">
        <v>17</v>
      </c>
      <c r="B20" s="59" t="s">
        <v>18</v>
      </c>
      <c r="C20" s="70">
        <v>5.1629905058650496E-3</v>
      </c>
      <c r="D20" s="70">
        <v>-1.7860154960215979E-2</v>
      </c>
      <c r="E20" s="70">
        <v>7.7693595523825217E-3</v>
      </c>
      <c r="F20" s="70">
        <v>1.48642539700467E-2</v>
      </c>
      <c r="G20" s="70">
        <v>2.4586589736510851E-2</v>
      </c>
      <c r="H20" s="71">
        <v>-7.5019437596589994E-5</v>
      </c>
      <c r="I20" s="70">
        <v>-1.3948550960583297E-2</v>
      </c>
      <c r="J20" s="70">
        <v>-1.7162214295436064E-3</v>
      </c>
      <c r="K20" s="70">
        <v>6.7006146339295995E-3</v>
      </c>
      <c r="L20" s="70">
        <v>2.3768837890356231E-3</v>
      </c>
      <c r="M20" s="70">
        <v>-3.1208090558497548E-2</v>
      </c>
      <c r="N20" s="63">
        <v>3.3473451586666803E-3</v>
      </c>
    </row>
    <row r="21" spans="1:25" x14ac:dyDescent="0.25">
      <c r="A21">
        <v>18</v>
      </c>
      <c r="B21" s="59" t="s">
        <v>19</v>
      </c>
      <c r="C21" s="70">
        <v>-6.6929866385570724E-3</v>
      </c>
      <c r="D21" s="70">
        <v>-2.859891867395087E-3</v>
      </c>
      <c r="E21" s="70">
        <v>-1.4818698902052936E-2</v>
      </c>
      <c r="F21" s="70">
        <v>1.4542161847056369E-2</v>
      </c>
      <c r="G21" s="70">
        <v>-9.7886223449673397E-3</v>
      </c>
      <c r="H21" s="71">
        <v>7.3121229232735434E-3</v>
      </c>
      <c r="I21" s="70">
        <v>1.4014553219493265E-2</v>
      </c>
      <c r="J21" s="70">
        <v>-8.7118977440889291E-3</v>
      </c>
      <c r="K21" s="70">
        <v>-1.5780898272540035E-4</v>
      </c>
      <c r="L21" s="70">
        <v>6.7389675325199606E-3</v>
      </c>
      <c r="M21" s="70">
        <v>4.4369482677539427E-3</v>
      </c>
      <c r="N21" s="63">
        <v>-4.014847310310315E-3</v>
      </c>
    </row>
    <row r="22" spans="1:25" x14ac:dyDescent="0.25">
      <c r="A22">
        <v>19</v>
      </c>
      <c r="B22" s="59" t="s">
        <v>20</v>
      </c>
      <c r="C22" s="70">
        <v>-4.655519427519185E-2</v>
      </c>
      <c r="D22" s="70">
        <v>3.626855680379986E-2</v>
      </c>
      <c r="E22" s="70">
        <v>2.687140786387867E-2</v>
      </c>
      <c r="F22" s="70">
        <v>3.1248289747948015E-2</v>
      </c>
      <c r="G22" s="70">
        <v>-1.83904627980679E-2</v>
      </c>
      <c r="H22" s="71">
        <v>-9.3173510557995956E-2</v>
      </c>
      <c r="I22" s="70">
        <v>2.8022117887629504E-2</v>
      </c>
      <c r="J22" s="70">
        <v>1.2182181066694697E-2</v>
      </c>
      <c r="K22" s="70">
        <v>-5.6505149902169307E-3</v>
      </c>
      <c r="L22" s="70">
        <v>3.0637801829089383E-3</v>
      </c>
      <c r="M22" s="70">
        <v>-2.342418104008551E-2</v>
      </c>
      <c r="N22" s="63">
        <v>4.953753010869847E-2</v>
      </c>
    </row>
    <row r="23" spans="1:25" x14ac:dyDescent="0.25">
      <c r="A23">
        <v>20</v>
      </c>
      <c r="B23" s="59" t="s">
        <v>21</v>
      </c>
      <c r="C23" s="70">
        <v>4.8660990340256546E-2</v>
      </c>
      <c r="D23" s="70">
        <v>1.5817869378573518E-2</v>
      </c>
      <c r="E23" s="70">
        <v>1.1255020466128484E-2</v>
      </c>
      <c r="F23" s="70">
        <v>1.6018674813911282E-2</v>
      </c>
      <c r="G23" s="70">
        <v>-3.2235724873100779E-2</v>
      </c>
      <c r="H23" s="71">
        <v>-2.7296248365969295E-2</v>
      </c>
      <c r="I23" s="70">
        <v>1.6260176421768829E-2</v>
      </c>
      <c r="J23" s="70">
        <v>-5.6541196776473289E-3</v>
      </c>
      <c r="K23" s="70">
        <v>-2.2119335472956084E-2</v>
      </c>
      <c r="L23" s="70">
        <v>-2.0009549833486521E-2</v>
      </c>
      <c r="M23" s="70">
        <v>2.6851090964428639E-2</v>
      </c>
      <c r="N23" s="63">
        <v>-2.7548844161907275E-2</v>
      </c>
    </row>
    <row r="24" spans="1:25" x14ac:dyDescent="0.25">
      <c r="A24">
        <v>21</v>
      </c>
      <c r="B24" s="59" t="s">
        <v>22</v>
      </c>
      <c r="C24" s="70">
        <v>-1.2132660749581694E-2</v>
      </c>
      <c r="D24" s="70">
        <v>7.5529167010438582E-3</v>
      </c>
      <c r="E24" s="70">
        <v>-1.9241319559823108E-2</v>
      </c>
      <c r="F24" s="70">
        <v>5.9548944957092719E-3</v>
      </c>
      <c r="G24" s="70">
        <v>6.0698032819169554E-3</v>
      </c>
      <c r="H24" s="71">
        <v>1.5010782516467636E-2</v>
      </c>
      <c r="I24" s="70">
        <v>-3.1739713116843433E-2</v>
      </c>
      <c r="J24" s="70">
        <v>8.741945263381512E-3</v>
      </c>
      <c r="K24" s="70">
        <v>-1.2670190353968516E-3</v>
      </c>
      <c r="L24" s="70">
        <v>-3.695421472927201E-2</v>
      </c>
      <c r="M24" s="70">
        <v>8.8938302969980391E-3</v>
      </c>
      <c r="N24" s="63">
        <v>4.9110754635399816E-2</v>
      </c>
    </row>
    <row r="25" spans="1:25" x14ac:dyDescent="0.25">
      <c r="A25">
        <v>22</v>
      </c>
      <c r="B25" s="59" t="s">
        <v>23</v>
      </c>
      <c r="C25" s="70">
        <v>7.2510697421937803E-2</v>
      </c>
      <c r="D25" s="70">
        <v>-2.0533410889810887E-2</v>
      </c>
      <c r="E25" s="70">
        <v>-1.9937018348028732E-3</v>
      </c>
      <c r="F25" s="70">
        <v>2.4365701816133662E-3</v>
      </c>
      <c r="G25" s="70">
        <v>-1.5431274703416927E-2</v>
      </c>
      <c r="H25" s="71">
        <v>-1.5934914864228565E-2</v>
      </c>
      <c r="I25" s="70">
        <v>3.2048720801930539E-2</v>
      </c>
      <c r="J25" s="70">
        <v>-3.0266191582950276E-2</v>
      </c>
      <c r="K25" s="70">
        <v>-1.8742695828789555E-2</v>
      </c>
      <c r="L25" s="70">
        <v>-9.7068158734866586E-3</v>
      </c>
      <c r="M25" s="70">
        <v>4.7749975052684846E-3</v>
      </c>
      <c r="N25" s="63">
        <v>8.3801966673552721E-4</v>
      </c>
    </row>
    <row r="26" spans="1:25" x14ac:dyDescent="0.25">
      <c r="A26">
        <v>23</v>
      </c>
      <c r="B26" s="59" t="s">
        <v>24</v>
      </c>
      <c r="C26" s="70">
        <v>-9.5794395028591869E-3</v>
      </c>
      <c r="D26" s="70">
        <v>1.6560346211323563E-2</v>
      </c>
      <c r="E26" s="70">
        <v>3.6288061163119883E-3</v>
      </c>
      <c r="F26" s="70">
        <v>4.4057439193993216E-3</v>
      </c>
      <c r="G26" s="70">
        <v>-5.9069356484903572E-3</v>
      </c>
      <c r="H26" s="71">
        <v>8.6143623889915998E-3</v>
      </c>
      <c r="I26" s="70">
        <v>-5.2549191300430027E-3</v>
      </c>
      <c r="J26" s="70">
        <v>-5.268599880882692E-3</v>
      </c>
      <c r="K26" s="70">
        <v>1.5460387296922489E-3</v>
      </c>
      <c r="L26" s="70">
        <v>-1.1118289651167242E-2</v>
      </c>
      <c r="M26" s="70">
        <v>-6.3757402613561533E-3</v>
      </c>
      <c r="N26" s="63">
        <v>8.7486267090799135E-3</v>
      </c>
    </row>
    <row r="27" spans="1:25" x14ac:dyDescent="0.25">
      <c r="A27">
        <v>24</v>
      </c>
      <c r="B27" s="59" t="s">
        <v>25</v>
      </c>
      <c r="C27" s="70">
        <v>5.548686516894186E-3</v>
      </c>
      <c r="D27" s="70">
        <v>-7.8162295244768622E-3</v>
      </c>
      <c r="E27" s="70">
        <v>-7.3756415939138474E-3</v>
      </c>
      <c r="F27" s="70">
        <v>6.0492742813683387E-2</v>
      </c>
      <c r="G27" s="70">
        <v>-1.6321287829826028E-2</v>
      </c>
      <c r="H27" s="71">
        <v>-3.3900588905651325E-3</v>
      </c>
      <c r="I27" s="70">
        <v>-2.0094762846012956E-2</v>
      </c>
      <c r="J27" s="70">
        <v>7.2012926772196846E-3</v>
      </c>
      <c r="K27" s="70">
        <v>1.7619100934901818E-2</v>
      </c>
      <c r="L27" s="70">
        <v>-7.1119537136702434E-3</v>
      </c>
      <c r="M27" s="70">
        <v>5.3373103385605161E-4</v>
      </c>
      <c r="N27" s="63">
        <v>-2.9285619578090075E-2</v>
      </c>
    </row>
    <row r="28" spans="1:25" x14ac:dyDescent="0.25">
      <c r="A28">
        <v>25</v>
      </c>
      <c r="B28" s="59" t="s">
        <v>26</v>
      </c>
      <c r="C28" s="70">
        <v>-2.5594499596464277E-2</v>
      </c>
      <c r="D28" s="70">
        <v>1.5067528337982507E-2</v>
      </c>
      <c r="E28" s="70">
        <v>-1.8515329567476112E-3</v>
      </c>
      <c r="F28" s="70">
        <v>1.2575079035765243E-3</v>
      </c>
      <c r="G28" s="70">
        <v>-1.1943692018784776E-2</v>
      </c>
      <c r="H28" s="71">
        <v>1.8195693249595795E-3</v>
      </c>
      <c r="I28" s="70">
        <v>8.0345004171751468E-4</v>
      </c>
      <c r="J28" s="70">
        <v>7.9719854544436095E-4</v>
      </c>
      <c r="K28" s="70">
        <v>1.0731017238578422E-2</v>
      </c>
      <c r="L28" s="70">
        <v>-1.6168056080608439E-3</v>
      </c>
      <c r="M28" s="70">
        <v>8.6908186045072978E-3</v>
      </c>
      <c r="N28" s="63">
        <v>1.8394401832913041E-3</v>
      </c>
    </row>
    <row r="29" spans="1:25" x14ac:dyDescent="0.25">
      <c r="A29">
        <v>26</v>
      </c>
      <c r="B29" s="59" t="s">
        <v>27</v>
      </c>
      <c r="C29" s="70">
        <v>-2.2469236478172269E-2</v>
      </c>
      <c r="D29" s="70">
        <v>1.3930401789845634E-2</v>
      </c>
      <c r="E29" s="70">
        <v>-3.3981668393897029E-3</v>
      </c>
      <c r="F29" s="70">
        <v>1.3896742083305196E-2</v>
      </c>
      <c r="G29" s="70">
        <v>-4.8379622481473693E-3</v>
      </c>
      <c r="H29" s="71">
        <v>1.8829194469328729E-2</v>
      </c>
      <c r="I29" s="70">
        <v>5.9440662658516406E-3</v>
      </c>
      <c r="J29" s="70">
        <v>3.22254911555191E-3</v>
      </c>
      <c r="K29" s="70">
        <v>-1.5404465057714096E-3</v>
      </c>
      <c r="L29" s="70">
        <v>4.6438448962705173E-3</v>
      </c>
      <c r="M29" s="70">
        <v>2.8314507441202827E-2</v>
      </c>
      <c r="N29" s="63">
        <v>-5.6535493989875708E-2</v>
      </c>
    </row>
    <row r="30" spans="1:25" x14ac:dyDescent="0.25">
      <c r="A30">
        <v>27</v>
      </c>
      <c r="B30" s="59" t="s">
        <v>28</v>
      </c>
      <c r="C30" s="70">
        <v>-1.4987529196809093E-2</v>
      </c>
      <c r="D30" s="70">
        <v>-3.5014833276742624E-4</v>
      </c>
      <c r="E30" s="70">
        <v>1.414149512515929E-3</v>
      </c>
      <c r="F30" s="70">
        <v>-1.1119217942024666E-2</v>
      </c>
      <c r="G30" s="70">
        <v>-5.148766760665207E-3</v>
      </c>
      <c r="H30" s="71">
        <v>4.5870435278684792E-2</v>
      </c>
      <c r="I30" s="70">
        <v>-1.7531385728097877E-2</v>
      </c>
      <c r="J30" s="70">
        <v>1.3107695490604535E-2</v>
      </c>
      <c r="K30" s="70">
        <v>1.7862763318096778E-2</v>
      </c>
      <c r="L30" s="70">
        <v>-1.0507139445748857E-2</v>
      </c>
      <c r="M30" s="70">
        <v>-2.8838798763982834E-2</v>
      </c>
      <c r="N30" s="63">
        <v>1.0227942570193931E-2</v>
      </c>
    </row>
    <row r="31" spans="1:25" x14ac:dyDescent="0.25">
      <c r="A31">
        <v>28</v>
      </c>
      <c r="B31" s="59" t="s">
        <v>29</v>
      </c>
      <c r="C31" s="70">
        <v>2.0973597160329996E-2</v>
      </c>
      <c r="D31" s="70">
        <v>9.7483966304915421E-3</v>
      </c>
      <c r="E31" s="70">
        <v>1.4134829100143158E-3</v>
      </c>
      <c r="F31" s="70">
        <v>-9.8850227003114636E-3</v>
      </c>
      <c r="G31" s="70">
        <v>-3.9685920726877953E-2</v>
      </c>
      <c r="H31" s="71">
        <v>-2.3163583066789372E-3</v>
      </c>
      <c r="I31" s="70">
        <v>-3.0107432613600349E-3</v>
      </c>
      <c r="J31" s="70">
        <v>8.0394480206715559E-3</v>
      </c>
      <c r="K31" s="70">
        <v>2.2151323748761127E-3</v>
      </c>
      <c r="L31" s="70">
        <v>8.5764725859126742E-3</v>
      </c>
      <c r="M31" s="70">
        <v>-1.0346039243311959E-2</v>
      </c>
      <c r="N31" s="63">
        <v>1.4277554556244148E-2</v>
      </c>
    </row>
    <row r="32" spans="1:25" x14ac:dyDescent="0.25">
      <c r="A32">
        <v>29</v>
      </c>
      <c r="B32" s="59" t="s">
        <v>30</v>
      </c>
      <c r="C32" s="70">
        <v>2.327486037807918E-2</v>
      </c>
      <c r="D32" s="70">
        <v>-2.5526715116863895E-2</v>
      </c>
      <c r="E32" s="70">
        <v>-2.4393500698584054E-2</v>
      </c>
      <c r="F32" s="70">
        <v>8.2288167782464203E-3</v>
      </c>
      <c r="G32" s="70">
        <v>-3.1245404056337953E-2</v>
      </c>
      <c r="H32" s="71">
        <v>-1.5639964502934707E-2</v>
      </c>
      <c r="I32" s="70">
        <v>9.2614510377159211E-3</v>
      </c>
      <c r="J32" s="70">
        <v>1.7545026169084287E-2</v>
      </c>
      <c r="K32" s="70">
        <v>3.5330354026820742E-3</v>
      </c>
      <c r="L32" s="70">
        <v>8.2204817113731669E-3</v>
      </c>
      <c r="M32" s="70">
        <v>1.389156529775782E-2</v>
      </c>
      <c r="N32" s="63">
        <v>1.2850347599781733E-2</v>
      </c>
    </row>
    <row r="33" spans="1:17" x14ac:dyDescent="0.25">
      <c r="A33">
        <v>30</v>
      </c>
      <c r="B33" s="59" t="s">
        <v>31</v>
      </c>
      <c r="C33" s="70">
        <v>1.3841204549787873E-2</v>
      </c>
      <c r="D33" s="70">
        <v>-2.2462700507968159E-2</v>
      </c>
      <c r="E33" s="70">
        <v>-1.7225420963546748E-2</v>
      </c>
      <c r="F33" s="70">
        <v>2.4300007189585297E-3</v>
      </c>
      <c r="G33" s="70">
        <v>-1.7636207700109034E-2</v>
      </c>
      <c r="H33" s="71">
        <v>1.2647815182931305E-2</v>
      </c>
      <c r="I33" s="70">
        <v>6.0290189836170877E-2</v>
      </c>
      <c r="J33" s="70">
        <v>-3.4984357430510774E-2</v>
      </c>
      <c r="K33" s="70">
        <v>2.7514214360236742E-3</v>
      </c>
      <c r="L33" s="70">
        <v>-1.4593190863725632E-2</v>
      </c>
      <c r="M33" s="70">
        <v>2.2828618692465798E-3</v>
      </c>
      <c r="N33" s="63">
        <v>1.2658383872741513E-2</v>
      </c>
    </row>
    <row r="34" spans="1:17" x14ac:dyDescent="0.25">
      <c r="A34">
        <v>31</v>
      </c>
      <c r="B34" s="59" t="s">
        <v>32</v>
      </c>
      <c r="C34" s="70">
        <v>-1.9132149954780103E-2</v>
      </c>
      <c r="D34" s="70">
        <v>7.1796348170387742E-2</v>
      </c>
      <c r="E34" s="70">
        <v>-6.024091968381504E-3</v>
      </c>
      <c r="F34" s="70">
        <v>3.9961310981794174E-2</v>
      </c>
      <c r="G34" s="70">
        <v>-4.6736253368578534E-2</v>
      </c>
      <c r="H34" s="71">
        <v>-4.265733581608539E-3</v>
      </c>
      <c r="I34" s="70">
        <v>-1.0332922361709969E-2</v>
      </c>
      <c r="J34" s="70">
        <v>-2.0816922159917289E-2</v>
      </c>
      <c r="K34" s="70">
        <v>-2.1480782409121539E-2</v>
      </c>
      <c r="L34" s="70">
        <v>1.5627863282365109E-2</v>
      </c>
      <c r="M34" s="70">
        <v>1.5929679265863368E-2</v>
      </c>
      <c r="N34" s="63">
        <v>-1.4526345896312891E-2</v>
      </c>
      <c r="Q34" s="60"/>
    </row>
    <row r="35" spans="1:17" x14ac:dyDescent="0.25">
      <c r="A35">
        <v>32</v>
      </c>
      <c r="B35" s="59" t="s">
        <v>33</v>
      </c>
      <c r="C35" s="70">
        <v>-6.5303464199889796E-3</v>
      </c>
      <c r="D35" s="70">
        <v>-7.2455419826395152E-3</v>
      </c>
      <c r="E35" s="70">
        <v>-1.2516373408706538E-2</v>
      </c>
      <c r="F35" s="70">
        <v>1.8717952721602617E-2</v>
      </c>
      <c r="G35" s="70">
        <v>-6.7930150154296327E-3</v>
      </c>
      <c r="H35" s="71">
        <v>2.4558716466610703E-3</v>
      </c>
      <c r="I35" s="70">
        <v>1.5350166014428284E-3</v>
      </c>
      <c r="J35" s="70">
        <v>1.535547883746997E-3</v>
      </c>
      <c r="K35" s="70">
        <v>9.271678021859197E-3</v>
      </c>
      <c r="L35" s="70">
        <v>-1.3806621844495786E-2</v>
      </c>
      <c r="M35" s="70">
        <v>1.0915316054155031E-2</v>
      </c>
      <c r="N35" s="63">
        <v>2.4605157417927114E-3</v>
      </c>
    </row>
    <row r="36" spans="1:17" x14ac:dyDescent="0.25">
      <c r="A36">
        <v>33</v>
      </c>
      <c r="B36" s="59" t="s">
        <v>34</v>
      </c>
      <c r="C36" s="70">
        <v>8.6831249772284305E-3</v>
      </c>
      <c r="D36" s="70">
        <v>5.1437300820227627E-3</v>
      </c>
      <c r="E36" s="70">
        <v>2.5403188211943852E-2</v>
      </c>
      <c r="F36" s="70">
        <v>-9.6716001993135473E-3</v>
      </c>
      <c r="G36" s="70">
        <v>1.3918772747824944E-2</v>
      </c>
      <c r="H36" s="71">
        <v>-9.237705203678552E-3</v>
      </c>
      <c r="I36" s="70">
        <v>2.1727145941877246E-2</v>
      </c>
      <c r="J36" s="70">
        <v>-2.8416984438336981E-2</v>
      </c>
      <c r="K36" s="70">
        <v>3.8181448969289086E-3</v>
      </c>
      <c r="L36" s="70">
        <v>-2.1136801040100326E-2</v>
      </c>
      <c r="M36" s="70">
        <v>-7.9746936975945773E-4</v>
      </c>
      <c r="N36" s="63">
        <v>-9.4335466066373004E-3</v>
      </c>
    </row>
    <row r="37" spans="1:17" x14ac:dyDescent="0.25">
      <c r="A37">
        <v>34</v>
      </c>
      <c r="B37" s="59" t="s">
        <v>35</v>
      </c>
      <c r="C37" s="70">
        <v>1.3004782093607604E-2</v>
      </c>
      <c r="D37" s="70">
        <v>-1.254440309717267E-2</v>
      </c>
      <c r="E37" s="70">
        <v>-2.5491758871066922E-3</v>
      </c>
      <c r="F37" s="70">
        <v>8.974721426594207E-4</v>
      </c>
      <c r="G37" s="70">
        <v>2.6577138434902628E-4</v>
      </c>
      <c r="H37" s="71">
        <v>5.2135641542579454E-3</v>
      </c>
      <c r="I37" s="70">
        <v>1.3082082340817517E-2</v>
      </c>
      <c r="J37" s="70">
        <v>-3.7424934573590226E-3</v>
      </c>
      <c r="K37" s="70">
        <v>-3.9962587615855341E-3</v>
      </c>
      <c r="L37" s="70">
        <v>8.9621254024574958E-4</v>
      </c>
      <c r="M37" s="70">
        <v>-3.0677969015935739E-3</v>
      </c>
      <c r="N37" s="63">
        <v>-7.4597565511197693E-3</v>
      </c>
    </row>
    <row r="38" spans="1:17" x14ac:dyDescent="0.25">
      <c r="A38">
        <v>35</v>
      </c>
      <c r="B38" s="59" t="s">
        <v>37</v>
      </c>
      <c r="C38" s="70">
        <v>1.1049078398240247E-2</v>
      </c>
      <c r="D38" s="70">
        <v>9.0072767985926866E-3</v>
      </c>
      <c r="E38" s="70">
        <v>5.8057797092233132E-2</v>
      </c>
      <c r="F38" s="70">
        <v>5.496644614726684E-2</v>
      </c>
      <c r="G38" s="70">
        <v>2.649461783719817E-2</v>
      </c>
      <c r="H38" s="71">
        <v>-0.14208090296687054</v>
      </c>
      <c r="I38" s="70">
        <v>4.4498101601878823E-2</v>
      </c>
      <c r="J38" s="70">
        <v>-6.8178442155598831E-2</v>
      </c>
      <c r="K38" s="70">
        <v>2.2101014225511188E-2</v>
      </c>
      <c r="L38" s="70">
        <v>6.2038288109014128E-2</v>
      </c>
      <c r="M38" s="70">
        <v>5.5337462582117192E-2</v>
      </c>
      <c r="N38" s="63">
        <v>-0.1332907376695831</v>
      </c>
    </row>
    <row r="39" spans="1:17" x14ac:dyDescent="0.25">
      <c r="A39">
        <v>36</v>
      </c>
      <c r="B39" s="59" t="s">
        <v>38</v>
      </c>
      <c r="C39" s="70">
        <v>-6.1362973488471168E-3</v>
      </c>
      <c r="D39" s="70">
        <v>-4.6542975552651342E-3</v>
      </c>
      <c r="E39" s="70">
        <v>-1.9632557750849721E-2</v>
      </c>
      <c r="F39" s="70">
        <v>-8.5800344861427479E-3</v>
      </c>
      <c r="G39" s="70">
        <v>1.0516589980321239E-2</v>
      </c>
      <c r="H39" s="71">
        <v>4.069501667927209E-2</v>
      </c>
      <c r="I39" s="70">
        <v>9.4944328209280969E-3</v>
      </c>
      <c r="J39" s="70">
        <v>-6.3173516156923978E-3</v>
      </c>
      <c r="K39" s="70">
        <v>-1.3381491414415053E-2</v>
      </c>
      <c r="L39" s="70">
        <v>-8.3751051767806985E-3</v>
      </c>
      <c r="M39" s="70">
        <v>1.5009413843132733E-2</v>
      </c>
      <c r="N39" s="62">
        <v>-8.6383179756612822E-3</v>
      </c>
    </row>
    <row r="40" spans="1:17" x14ac:dyDescent="0.25">
      <c r="A40">
        <v>37</v>
      </c>
      <c r="B40" s="59" t="s">
        <v>39</v>
      </c>
      <c r="C40" s="70">
        <v>-2.3901766647189751E-2</v>
      </c>
      <c r="D40" s="70">
        <v>1.2103161480235155E-2</v>
      </c>
      <c r="E40" s="70">
        <v>3.7586831293072356E-3</v>
      </c>
      <c r="F40" s="70">
        <v>-2.6776083952152356E-2</v>
      </c>
      <c r="G40" s="70">
        <v>-6.8603602095413151E-3</v>
      </c>
      <c r="H40" s="71">
        <v>1.1759214965694331E-2</v>
      </c>
      <c r="I40" s="70">
        <v>5.515963234442393E-3</v>
      </c>
      <c r="J40" s="70">
        <v>9.8432660438706673E-3</v>
      </c>
      <c r="K40" s="70">
        <v>6.5977615205617558E-3</v>
      </c>
      <c r="L40" s="70">
        <v>3.1628621156041849E-3</v>
      </c>
      <c r="M40" s="70">
        <v>1.0545265490291719E-2</v>
      </c>
      <c r="N40" s="62">
        <v>-5.7479671711240209E-3</v>
      </c>
    </row>
    <row r="41" spans="1:17" x14ac:dyDescent="0.25">
      <c r="A41">
        <v>38</v>
      </c>
      <c r="B41" s="59" t="s">
        <v>40</v>
      </c>
      <c r="C41" s="70">
        <v>2.2019181820229501E-2</v>
      </c>
      <c r="D41" s="70">
        <v>7.0776260554438353E-4</v>
      </c>
      <c r="E41" s="70">
        <v>6.9267548798247923E-3</v>
      </c>
      <c r="F41" s="70">
        <v>-9.4386116207530665E-3</v>
      </c>
      <c r="G41" s="70">
        <v>-4.6344949798715299E-2</v>
      </c>
      <c r="H41" s="71">
        <v>3.1554845888482905E-3</v>
      </c>
      <c r="I41" s="70">
        <v>1.2219059716712707E-2</v>
      </c>
      <c r="J41" s="70">
        <v>-8.3773723967645927E-3</v>
      </c>
      <c r="K41" s="70">
        <v>2.7081665746090049E-2</v>
      </c>
      <c r="L41" s="70">
        <v>-3.3331657703196413E-3</v>
      </c>
      <c r="M41" s="70">
        <v>-4.3120896733453706E-3</v>
      </c>
      <c r="N41" s="62">
        <v>-3.037200973517451E-4</v>
      </c>
    </row>
    <row r="42" spans="1:17" x14ac:dyDescent="0.25">
      <c r="A42">
        <v>39</v>
      </c>
      <c r="B42" s="59" t="s">
        <v>41</v>
      </c>
      <c r="C42" s="70">
        <v>1.6673146574439003E-2</v>
      </c>
      <c r="D42" s="70">
        <v>1.8921739531963626E-2</v>
      </c>
      <c r="E42" s="70">
        <v>1.822546735572202E-2</v>
      </c>
      <c r="F42" s="70">
        <v>-2.3759682972751637E-3</v>
      </c>
      <c r="G42" s="70">
        <v>1.0839444942699165E-2</v>
      </c>
      <c r="H42" s="71">
        <v>8.2394289258433603E-3</v>
      </c>
      <c r="I42" s="70">
        <v>-3.3193211922091575E-3</v>
      </c>
      <c r="J42" s="70">
        <v>9.4317508185537569E-3</v>
      </c>
      <c r="K42" s="70">
        <v>-3.8405148380474055E-2</v>
      </c>
      <c r="L42" s="70">
        <v>-1.9281061703362669E-2</v>
      </c>
      <c r="M42" s="70">
        <v>-2.4016082516469112E-2</v>
      </c>
      <c r="N42" s="62">
        <v>5.0666039405692252E-3</v>
      </c>
    </row>
    <row r="43" spans="1:17" x14ac:dyDescent="0.25">
      <c r="A43">
        <v>40</v>
      </c>
      <c r="B43" s="59" t="s">
        <v>42</v>
      </c>
      <c r="C43" s="70">
        <v>-2.1385154723577167E-2</v>
      </c>
      <c r="D43" s="70">
        <v>1.5560392596257081E-2</v>
      </c>
      <c r="E43" s="70">
        <v>-1.4709682687753307E-2</v>
      </c>
      <c r="F43" s="70">
        <v>7.4181152863344226E-3</v>
      </c>
      <c r="G43" s="70">
        <v>-1.7844085516499658E-2</v>
      </c>
      <c r="H43" s="71">
        <v>3.2794078753731019E-3</v>
      </c>
      <c r="I43" s="70">
        <v>3.027763094575408E-3</v>
      </c>
      <c r="J43" s="70">
        <v>2.0544135940246684E-2</v>
      </c>
      <c r="K43" s="70">
        <v>-1.9402248942185538E-2</v>
      </c>
      <c r="L43" s="70">
        <v>1.3171141494869337E-2</v>
      </c>
      <c r="M43" s="70">
        <v>-4.6955266077715573E-3</v>
      </c>
      <c r="N43" s="62">
        <v>1.503574219013119E-2</v>
      </c>
    </row>
    <row r="44" spans="1:17" x14ac:dyDescent="0.25">
      <c r="A44">
        <v>41</v>
      </c>
      <c r="B44" s="59" t="s">
        <v>43</v>
      </c>
      <c r="C44" s="70">
        <v>-2.7917110708570982E-2</v>
      </c>
      <c r="D44" s="70">
        <v>2.3372209218630008E-2</v>
      </c>
      <c r="E44" s="70">
        <v>4.7763055290951911E-3</v>
      </c>
      <c r="F44" s="70">
        <v>4.6606047504484027E-3</v>
      </c>
      <c r="G44" s="70">
        <v>2.8617761794163419E-3</v>
      </c>
      <c r="H44" s="71">
        <v>7.9258631392288628E-3</v>
      </c>
      <c r="I44" s="70">
        <v>8.3531736857149798E-3</v>
      </c>
      <c r="J44" s="70">
        <v>-7.8744689350391528E-3</v>
      </c>
      <c r="K44" s="70">
        <v>-3.510018836756779E-3</v>
      </c>
      <c r="L44" s="70">
        <v>-9.6627521530662022E-3</v>
      </c>
      <c r="M44" s="70">
        <v>1.3536606697809395E-2</v>
      </c>
      <c r="N44" s="62">
        <v>-1.6522188566910064E-2</v>
      </c>
    </row>
    <row r="45" spans="1:17" x14ac:dyDescent="0.25">
      <c r="A45">
        <v>42</v>
      </c>
      <c r="B45" s="59" t="s">
        <v>44</v>
      </c>
      <c r="C45" s="70">
        <v>1.9473392741238625E-2</v>
      </c>
      <c r="D45" s="70">
        <v>-1.6061986311202158E-2</v>
      </c>
      <c r="E45" s="70">
        <v>-1.5069604140595161E-2</v>
      </c>
      <c r="F45" s="70">
        <v>4.8906673247683607E-2</v>
      </c>
      <c r="G45" s="70">
        <v>-1.4316160834869029E-2</v>
      </c>
      <c r="H45" s="71">
        <v>7.3564882159239849E-3</v>
      </c>
      <c r="I45" s="70">
        <v>-1.7190280826396731E-2</v>
      </c>
      <c r="J45" s="70">
        <v>-2.6959378678808009E-3</v>
      </c>
      <c r="K45" s="70">
        <v>1.0831436382518416E-2</v>
      </c>
      <c r="L45" s="70">
        <v>3.2811561860786984E-3</v>
      </c>
      <c r="M45" s="70">
        <v>-1.3597276794721277E-2</v>
      </c>
      <c r="N45" s="62">
        <v>-1.0917899997778173E-2</v>
      </c>
    </row>
    <row r="46" spans="1:17" x14ac:dyDescent="0.25">
      <c r="B46" s="67" t="s">
        <v>75</v>
      </c>
      <c r="C46" s="69">
        <f t="shared" ref="C46:M46" si="0">AVERAGE(C4:C45)</f>
        <v>5.3794618075935895E-3</v>
      </c>
      <c r="D46" s="69">
        <f t="shared" si="0"/>
        <v>1.7930275883295719E-4</v>
      </c>
      <c r="E46" s="69">
        <f t="shared" si="0"/>
        <v>-1.974623061242868E-3</v>
      </c>
      <c r="F46" s="69">
        <f t="shared" si="0"/>
        <v>8.5852448235394872E-3</v>
      </c>
      <c r="G46" s="69">
        <f t="shared" si="0"/>
        <v>-6.2058740981429808E-3</v>
      </c>
      <c r="H46" s="72">
        <f t="shared" si="0"/>
        <v>-8.2703893276807425E-4</v>
      </c>
      <c r="I46" s="69">
        <f t="shared" si="0"/>
        <v>4.4949504932047428E-3</v>
      </c>
      <c r="J46" s="69">
        <f t="shared" si="0"/>
        <v>-4.594111349468087E-3</v>
      </c>
      <c r="K46" s="69">
        <f t="shared" si="0"/>
        <v>-9.2357192135016119E-4</v>
      </c>
      <c r="L46" s="69">
        <f t="shared" si="0"/>
        <v>-1.7256805363220129E-3</v>
      </c>
      <c r="M46" s="69">
        <f t="shared" si="0"/>
        <v>1.9062323410383693E-3</v>
      </c>
    </row>
    <row r="48" spans="1:17" ht="37.5" customHeight="1" x14ac:dyDescent="0.25">
      <c r="B48" s="65" t="s">
        <v>72</v>
      </c>
      <c r="C48" s="66" t="s">
        <v>73</v>
      </c>
      <c r="D48" s="66" t="s">
        <v>74</v>
      </c>
    </row>
    <row r="49" spans="2:4" x14ac:dyDescent="0.25">
      <c r="B49" s="59" t="s">
        <v>1</v>
      </c>
      <c r="C49" s="70">
        <f t="shared" ref="C49:C82" si="1">AVERAGE(C4:G4)</f>
        <v>-1.3907560345861644E-3</v>
      </c>
      <c r="D49" s="70">
        <f t="shared" ref="D49:D82" si="2">AVERAGE(I4:M4)</f>
        <v>-1.0655179629115519E-2</v>
      </c>
    </row>
    <row r="50" spans="2:4" x14ac:dyDescent="0.25">
      <c r="B50" s="59" t="s">
        <v>59</v>
      </c>
      <c r="C50" s="70">
        <f t="shared" si="1"/>
        <v>-1.6856510548563612E-3</v>
      </c>
      <c r="D50" s="70">
        <f t="shared" si="2"/>
        <v>-4.9715534128382706E-3</v>
      </c>
    </row>
    <row r="51" spans="2:4" x14ac:dyDescent="0.25">
      <c r="B51" s="59" t="s">
        <v>2</v>
      </c>
      <c r="C51" s="70">
        <f t="shared" si="1"/>
        <v>5.1911254501618379E-3</v>
      </c>
      <c r="D51" s="70">
        <f t="shared" si="2"/>
        <v>-9.4413205726762532E-3</v>
      </c>
    </row>
    <row r="52" spans="2:4" x14ac:dyDescent="0.25">
      <c r="B52" s="59" t="s">
        <v>55</v>
      </c>
      <c r="C52" s="70">
        <f t="shared" si="1"/>
        <v>2.9428948007100878E-3</v>
      </c>
      <c r="D52" s="70">
        <f t="shared" si="2"/>
        <v>-4.3731892147470764E-3</v>
      </c>
    </row>
    <row r="53" spans="2:4" x14ac:dyDescent="0.25">
      <c r="B53" s="59" t="s">
        <v>4</v>
      </c>
      <c r="C53" s="70">
        <f t="shared" si="1"/>
        <v>9.0246436788038835E-3</v>
      </c>
      <c r="D53" s="70">
        <f t="shared" si="2"/>
        <v>-6.170967218760811E-3</v>
      </c>
    </row>
    <row r="54" spans="2:4" x14ac:dyDescent="0.25">
      <c r="B54" s="59" t="s">
        <v>5</v>
      </c>
      <c r="C54" s="70">
        <f t="shared" si="1"/>
        <v>-6.0432095552715977E-3</v>
      </c>
      <c r="D54" s="70">
        <f t="shared" si="2"/>
        <v>1.3995416247564238E-2</v>
      </c>
    </row>
    <row r="55" spans="2:4" x14ac:dyDescent="0.25">
      <c r="B55" s="59" t="s">
        <v>6</v>
      </c>
      <c r="C55" s="70">
        <f t="shared" si="1"/>
        <v>1.8331715437352916E-3</v>
      </c>
      <c r="D55" s="70">
        <f t="shared" si="2"/>
        <v>-1.4280086159417138E-3</v>
      </c>
    </row>
    <row r="56" spans="2:4" x14ac:dyDescent="0.25">
      <c r="B56" s="59" t="s">
        <v>7</v>
      </c>
      <c r="C56" s="70">
        <f t="shared" si="1"/>
        <v>4.918840630437209E-4</v>
      </c>
      <c r="D56" s="70">
        <f t="shared" si="2"/>
        <v>-1.329973007828704E-3</v>
      </c>
    </row>
    <row r="57" spans="2:4" x14ac:dyDescent="0.25">
      <c r="B57" s="59" t="s">
        <v>8</v>
      </c>
      <c r="C57" s="70">
        <f t="shared" si="1"/>
        <v>-6.659389610224613E-3</v>
      </c>
      <c r="D57" s="70">
        <f t="shared" si="2"/>
        <v>2.7090784337610112E-3</v>
      </c>
    </row>
    <row r="58" spans="2:4" x14ac:dyDescent="0.25">
      <c r="B58" s="59" t="s">
        <v>9</v>
      </c>
      <c r="C58" s="70">
        <f t="shared" si="1"/>
        <v>-7.6229955166237677E-3</v>
      </c>
      <c r="D58" s="70">
        <f t="shared" si="2"/>
        <v>8.2815358900408635E-3</v>
      </c>
    </row>
    <row r="59" spans="2:4" x14ac:dyDescent="0.25">
      <c r="B59" s="59" t="s">
        <v>11</v>
      </c>
      <c r="C59" s="70">
        <f t="shared" si="1"/>
        <v>1.6651816598868645E-3</v>
      </c>
      <c r="D59" s="70">
        <f t="shared" si="2"/>
        <v>6.3107944481815333E-4</v>
      </c>
    </row>
    <row r="60" spans="2:4" x14ac:dyDescent="0.25">
      <c r="B60" s="59" t="s">
        <v>12</v>
      </c>
      <c r="C60" s="70">
        <f t="shared" si="1"/>
        <v>1.5096527345147776E-3</v>
      </c>
      <c r="D60" s="70">
        <f t="shared" si="2"/>
        <v>2.6608843639205177E-4</v>
      </c>
    </row>
    <row r="61" spans="2:4" x14ac:dyDescent="0.25">
      <c r="B61" s="59" t="s">
        <v>15</v>
      </c>
      <c r="C61" s="70">
        <f t="shared" si="1"/>
        <v>1.1903366025153812E-2</v>
      </c>
      <c r="D61" s="70">
        <f t="shared" si="2"/>
        <v>-9.3434751957849403E-4</v>
      </c>
    </row>
    <row r="62" spans="2:4" x14ac:dyDescent="0.25">
      <c r="B62" s="59" t="s">
        <v>14</v>
      </c>
      <c r="C62" s="70">
        <f t="shared" si="1"/>
        <v>3.8200159606691297E-3</v>
      </c>
      <c r="D62" s="70">
        <f t="shared" si="2"/>
        <v>-7.0148292385289442E-3</v>
      </c>
    </row>
    <row r="63" spans="2:4" x14ac:dyDescent="0.25">
      <c r="B63" s="59" t="s">
        <v>16</v>
      </c>
      <c r="C63" s="70">
        <f t="shared" si="1"/>
        <v>-7.4488848882821469E-3</v>
      </c>
      <c r="D63" s="70">
        <f t="shared" si="2"/>
        <v>2.4288343485205774E-3</v>
      </c>
    </row>
    <row r="64" spans="2:4" x14ac:dyDescent="0.25">
      <c r="B64" s="59" t="s">
        <v>17</v>
      </c>
      <c r="C64" s="70">
        <f t="shared" si="1"/>
        <v>2.2124163107093129E-3</v>
      </c>
      <c r="D64" s="70">
        <f t="shared" si="2"/>
        <v>9.9259801756789107E-4</v>
      </c>
    </row>
    <row r="65" spans="2:4" x14ac:dyDescent="0.25">
      <c r="B65" s="59" t="s">
        <v>18</v>
      </c>
      <c r="C65" s="70">
        <f t="shared" si="1"/>
        <v>6.9046077609178289E-3</v>
      </c>
      <c r="D65" s="70">
        <f t="shared" si="2"/>
        <v>-7.5590729051318462E-3</v>
      </c>
    </row>
    <row r="66" spans="2:4" x14ac:dyDescent="0.25">
      <c r="B66" s="59" t="s">
        <v>19</v>
      </c>
      <c r="C66" s="70">
        <f t="shared" si="1"/>
        <v>-3.9236075811832126E-3</v>
      </c>
      <c r="D66" s="70">
        <f t="shared" si="2"/>
        <v>3.2641524585905676E-3</v>
      </c>
    </row>
    <row r="67" spans="2:4" x14ac:dyDescent="0.25">
      <c r="B67" s="59" t="s">
        <v>20</v>
      </c>
      <c r="C67" s="70">
        <f t="shared" si="1"/>
        <v>5.8885194684733591E-3</v>
      </c>
      <c r="D67" s="70">
        <f t="shared" si="2"/>
        <v>2.8386766213861401E-3</v>
      </c>
    </row>
    <row r="68" spans="2:4" x14ac:dyDescent="0.25">
      <c r="B68" s="59" t="s">
        <v>21</v>
      </c>
      <c r="C68" s="70">
        <f t="shared" si="1"/>
        <v>1.1903366025153812E-2</v>
      </c>
      <c r="D68" s="70">
        <f t="shared" si="2"/>
        <v>-9.3434751957849403E-4</v>
      </c>
    </row>
    <row r="69" spans="2:4" x14ac:dyDescent="0.25">
      <c r="B69" s="59" t="s">
        <v>22</v>
      </c>
      <c r="C69" s="70">
        <f t="shared" si="1"/>
        <v>-2.3592731661469428E-3</v>
      </c>
      <c r="D69" s="70">
        <f t="shared" si="2"/>
        <v>-1.046503426422655E-2</v>
      </c>
    </row>
    <row r="70" spans="2:4" x14ac:dyDescent="0.25">
      <c r="B70" s="59" t="s">
        <v>23</v>
      </c>
      <c r="C70" s="70">
        <f t="shared" si="1"/>
        <v>7.3977760351040976E-3</v>
      </c>
      <c r="D70" s="70">
        <f t="shared" si="2"/>
        <v>-4.3783969956054936E-3</v>
      </c>
    </row>
    <row r="71" spans="2:4" x14ac:dyDescent="0.25">
      <c r="B71" s="59" t="s">
        <v>24</v>
      </c>
      <c r="C71" s="70">
        <f t="shared" si="1"/>
        <v>1.8217042191370659E-3</v>
      </c>
      <c r="D71" s="70">
        <f t="shared" si="2"/>
        <v>-5.2943020387513683E-3</v>
      </c>
    </row>
    <row r="72" spans="2:4" x14ac:dyDescent="0.25">
      <c r="B72" s="59" t="s">
        <v>25</v>
      </c>
      <c r="C72" s="70">
        <f t="shared" si="1"/>
        <v>6.9056540764721678E-3</v>
      </c>
      <c r="D72" s="70">
        <f t="shared" si="2"/>
        <v>-3.7051838274112912E-4</v>
      </c>
    </row>
    <row r="73" spans="2:4" x14ac:dyDescent="0.25">
      <c r="B73" s="59" t="s">
        <v>26</v>
      </c>
      <c r="C73" s="70">
        <f t="shared" si="1"/>
        <v>-4.6129376660875273E-3</v>
      </c>
      <c r="D73" s="70">
        <f t="shared" si="2"/>
        <v>3.8811357644373502E-3</v>
      </c>
    </row>
    <row r="74" spans="2:4" x14ac:dyDescent="0.25">
      <c r="B74" s="59" t="s">
        <v>27</v>
      </c>
      <c r="C74" s="70">
        <f t="shared" si="1"/>
        <v>-5.7564433851170233E-4</v>
      </c>
      <c r="D74" s="70">
        <f t="shared" si="2"/>
        <v>8.1169042426210963E-3</v>
      </c>
    </row>
    <row r="75" spans="2:4" x14ac:dyDescent="0.25">
      <c r="B75" s="59" t="s">
        <v>28</v>
      </c>
      <c r="C75" s="70">
        <f t="shared" si="1"/>
        <v>-6.0383025439500922E-3</v>
      </c>
      <c r="D75" s="70">
        <f t="shared" si="2"/>
        <v>-5.181373025825651E-3</v>
      </c>
    </row>
    <row r="76" spans="2:4" x14ac:dyDescent="0.25">
      <c r="B76" s="59" t="s">
        <v>29</v>
      </c>
      <c r="C76" s="70">
        <f t="shared" si="1"/>
        <v>-3.4870933452707128E-3</v>
      </c>
      <c r="D76" s="70">
        <f t="shared" si="2"/>
        <v>1.0948540953576696E-3</v>
      </c>
    </row>
    <row r="77" spans="2:4" x14ac:dyDescent="0.25">
      <c r="B77" s="59" t="s">
        <v>30</v>
      </c>
      <c r="C77" s="70">
        <f t="shared" si="1"/>
        <v>-9.9323885430920612E-3</v>
      </c>
      <c r="D77" s="70">
        <f t="shared" si="2"/>
        <v>1.0490311923722654E-2</v>
      </c>
    </row>
    <row r="78" spans="2:4" x14ac:dyDescent="0.25">
      <c r="B78" s="59" t="s">
        <v>31</v>
      </c>
      <c r="C78" s="70">
        <f t="shared" si="1"/>
        <v>-8.2106247805755067E-3</v>
      </c>
      <c r="D78" s="70">
        <f t="shared" si="2"/>
        <v>3.1493849694409449E-3</v>
      </c>
    </row>
    <row r="79" spans="2:4" x14ac:dyDescent="0.25">
      <c r="B79" s="59" t="s">
        <v>32</v>
      </c>
      <c r="C79" s="70">
        <f t="shared" si="1"/>
        <v>7.9730327720883565E-3</v>
      </c>
      <c r="D79" s="70">
        <f t="shared" si="2"/>
        <v>-4.2146168765040638E-3</v>
      </c>
    </row>
    <row r="80" spans="2:4" x14ac:dyDescent="0.25">
      <c r="B80" s="59" t="s">
        <v>33</v>
      </c>
      <c r="C80" s="70">
        <f t="shared" si="1"/>
        <v>-2.8734648210324092E-3</v>
      </c>
      <c r="D80" s="70">
        <f t="shared" si="2"/>
        <v>1.8901873433416535E-3</v>
      </c>
    </row>
    <row r="81" spans="2:4" x14ac:dyDescent="0.25">
      <c r="B81" s="59" t="s">
        <v>34</v>
      </c>
      <c r="C81" s="70">
        <f t="shared" si="1"/>
        <v>8.6954431639412882E-3</v>
      </c>
      <c r="D81" s="70">
        <f t="shared" si="2"/>
        <v>-4.9611928018781217E-3</v>
      </c>
    </row>
    <row r="82" spans="2:4" x14ac:dyDescent="0.25">
      <c r="B82" s="59" t="s">
        <v>35</v>
      </c>
      <c r="C82" s="70">
        <f t="shared" si="1"/>
        <v>-1.8511067273266232E-4</v>
      </c>
      <c r="D82" s="70">
        <f t="shared" si="2"/>
        <v>6.3434915210502691E-4</v>
      </c>
    </row>
    <row r="83" spans="2:4" x14ac:dyDescent="0.25">
      <c r="B83" s="59" t="s">
        <v>37</v>
      </c>
      <c r="C83" s="70">
        <f t="shared" ref="C83:C90" si="3">AVERAGE(C38:G38)</f>
        <v>3.1915043254706219E-2</v>
      </c>
      <c r="D83" s="70">
        <f t="shared" ref="D83:D90" si="4">AVERAGE(I38:M38)</f>
        <v>2.31592848725845E-2</v>
      </c>
    </row>
    <row r="84" spans="2:4" x14ac:dyDescent="0.25">
      <c r="B84" s="59" t="s">
        <v>38</v>
      </c>
      <c r="C84" s="70">
        <f t="shared" si="3"/>
        <v>-5.697319432156696E-3</v>
      </c>
      <c r="D84" s="70">
        <f t="shared" si="4"/>
        <v>-7.1402030856546408E-4</v>
      </c>
    </row>
    <row r="85" spans="2:4" x14ac:dyDescent="0.25">
      <c r="B85" s="59" t="s">
        <v>39</v>
      </c>
      <c r="C85" s="70">
        <f t="shared" si="3"/>
        <v>-8.3352732398682076E-3</v>
      </c>
      <c r="D85" s="70">
        <f t="shared" si="4"/>
        <v>7.1330236809541443E-3</v>
      </c>
    </row>
    <row r="86" spans="2:4" x14ac:dyDescent="0.25">
      <c r="B86" s="59" t="s">
        <v>40</v>
      </c>
      <c r="C86" s="70">
        <f t="shared" si="3"/>
        <v>-5.225972422773938E-3</v>
      </c>
      <c r="D86" s="70">
        <f t="shared" si="4"/>
        <v>4.6556195244746301E-3</v>
      </c>
    </row>
    <row r="87" spans="2:4" x14ac:dyDescent="0.25">
      <c r="B87" s="59" t="s">
        <v>41</v>
      </c>
      <c r="C87" s="70">
        <f t="shared" si="3"/>
        <v>1.2456766021509729E-2</v>
      </c>
      <c r="D87" s="70">
        <f t="shared" si="4"/>
        <v>-1.5117972594792247E-2</v>
      </c>
    </row>
    <row r="88" spans="2:4" x14ac:dyDescent="0.25">
      <c r="B88" s="59" t="s">
        <v>42</v>
      </c>
      <c r="C88" s="70">
        <f t="shared" si="3"/>
        <v>-6.1920830090477262E-3</v>
      </c>
      <c r="D88" s="70">
        <f t="shared" si="4"/>
        <v>2.529052995946867E-3</v>
      </c>
    </row>
    <row r="89" spans="2:4" x14ac:dyDescent="0.25">
      <c r="B89" s="59" t="s">
        <v>43</v>
      </c>
      <c r="C89" s="70">
        <f t="shared" si="3"/>
        <v>1.5507569938037924E-3</v>
      </c>
      <c r="D89" s="70">
        <f t="shared" si="4"/>
        <v>1.6850809173244824E-4</v>
      </c>
    </row>
    <row r="90" spans="2:4" x14ac:dyDescent="0.25">
      <c r="B90" s="59" t="s">
        <v>44</v>
      </c>
      <c r="C90" s="70">
        <f t="shared" si="3"/>
        <v>4.5864629404511774E-3</v>
      </c>
      <c r="D90" s="70">
        <f t="shared" si="4"/>
        <v>-3.8741805840803389E-3</v>
      </c>
    </row>
  </sheetData>
  <mergeCells count="2">
    <mergeCell ref="C2:M2"/>
    <mergeCell ref="B2:B3"/>
  </mergeCells>
  <phoneticPr fontId="11" type="noConversion"/>
  <conditionalFormatting sqref="B4:B13 B15:B16 B18:B37 B39:B46 B48:B58 B60:B61 B63:B82 B84:B90">
    <cfRule type="expression" dxfId="1" priority="1">
      <formula>$G3="Baru"</formula>
    </cfRule>
  </conditionalFormatting>
  <conditionalFormatting sqref="B14 B17 B38 B59 B62 B83">
    <cfRule type="expression" dxfId="0" priority="3">
      <formula>#REF!="Baru"</formula>
    </cfRule>
  </conditionalFormatting>
  <pageMargins left="0.7" right="0.7" top="0.75" bottom="0.75" header="0.3" footer="0.3"/>
  <pageSetup orientation="portrait" r:id="rId1"/>
  <ignoredErrors>
    <ignoredError sqref="C49:C58 D49 D50:D58 C62:C82 D62:D82 C59:C61 D59:D61 C83:C90 D83:D90" formulaRange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96191-70AC-411E-AACC-02786D1120F6}">
  <dimension ref="B1:BI16"/>
  <sheetViews>
    <sheetView topLeftCell="A2"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23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AJ5</f>
        <v>7.7694235588972427E-2</v>
      </c>
      <c r="D4" s="26">
        <f t="shared" ref="D4:D15" si="0">BH5</f>
        <v>3.0000000000000001E-3</v>
      </c>
      <c r="E4" s="26">
        <f>INTERCEPT($C$4:$C$15,$D$4:$D$15)</f>
        <v>2.939620128603335E-3</v>
      </c>
      <c r="F4" s="26">
        <f>SLOPE($C$4:$C$15,$D$4:$D$15)</f>
        <v>0.74797267947709467</v>
      </c>
      <c r="G4" s="26">
        <f>$E$4+$F$4*D4</f>
        <v>5.1835381670346185E-3</v>
      </c>
      <c r="H4" s="26">
        <f>C4-G4</f>
        <v>7.2510697421937803E-2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AJ6</f>
        <v>-1.1627906976744186E-2</v>
      </c>
      <c r="D5" s="26">
        <f t="shared" si="0"/>
        <v>7.9760717846460612E-3</v>
      </c>
      <c r="E5" s="27"/>
      <c r="F5" s="27"/>
      <c r="G5" s="26">
        <f t="shared" ref="G5:G15" si="2">$E$4+$F$4*D5</f>
        <v>8.9055039130667007E-3</v>
      </c>
      <c r="H5" s="26">
        <f t="shared" ref="H5:H15" si="3">C5-G5</f>
        <v>-2.0533410889810887E-2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-9.4117647058823521E-3</v>
      </c>
      <c r="D6" s="26">
        <f t="shared" si="0"/>
        <v>-1.3847675568743818E-2</v>
      </c>
      <c r="E6" s="27"/>
      <c r="F6" s="27"/>
      <c r="G6" s="26">
        <f t="shared" si="2"/>
        <v>-7.418062871079479E-3</v>
      </c>
      <c r="H6" s="26">
        <f t="shared" si="3"/>
        <v>-1.9937018348028732E-3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2.3752969121140144E-3</v>
      </c>
      <c r="D7" s="26">
        <f t="shared" si="0"/>
        <v>-4.0120361083249749E-3</v>
      </c>
      <c r="E7" s="27"/>
      <c r="F7" s="27"/>
      <c r="G7" s="26">
        <f t="shared" si="2"/>
        <v>-6.1273269499351798E-5</v>
      </c>
      <c r="H7" s="26">
        <f t="shared" si="3"/>
        <v>2.4365701816133662E-3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-9.4786729857819912E-3</v>
      </c>
      <c r="D8" s="26">
        <f t="shared" si="0"/>
        <v>4.0281973816717019E-3</v>
      </c>
      <c r="E8" s="27"/>
      <c r="F8" s="27"/>
      <c r="G8" s="26">
        <f t="shared" si="2"/>
        <v>5.9526017176349351E-3</v>
      </c>
      <c r="H8" s="26">
        <f t="shared" si="3"/>
        <v>-1.5431274703416927E-2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-1.6746411483253589E-2</v>
      </c>
      <c r="D9" s="26">
        <f t="shared" si="0"/>
        <v>-5.0150451354062184E-3</v>
      </c>
      <c r="E9" s="27"/>
      <c r="F9" s="27"/>
      <c r="G9" s="26">
        <f t="shared" si="2"/>
        <v>-8.1149661902502317E-4</v>
      </c>
      <c r="H9" s="26">
        <f t="shared" si="3"/>
        <v>-1.5934914864228565E-2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3.6496350364963501E-2</v>
      </c>
      <c r="D10" s="26">
        <f t="shared" si="0"/>
        <v>2.0161290322580645E-3</v>
      </c>
      <c r="E10" s="27"/>
      <c r="F10" s="27"/>
      <c r="G10" s="26">
        <f t="shared" si="2"/>
        <v>4.4476295630329612E-3</v>
      </c>
      <c r="H10" s="26">
        <f t="shared" si="3"/>
        <v>3.2048720801930539E-2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-2.5821596244131457E-2</v>
      </c>
      <c r="D11" s="26">
        <f t="shared" si="0"/>
        <v>2.012072434607646E-3</v>
      </c>
      <c r="E11" s="27"/>
      <c r="F11" s="27"/>
      <c r="G11" s="26">
        <f t="shared" si="2"/>
        <v>4.4445953388188176E-3</v>
      </c>
      <c r="H11" s="26">
        <f t="shared" si="3"/>
        <v>-3.0266191582950276E-2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-1.2048192771084338E-2</v>
      </c>
      <c r="D12" s="26">
        <f t="shared" si="0"/>
        <v>5.0200803212851405E-3</v>
      </c>
      <c r="E12" s="27"/>
      <c r="F12" s="27"/>
      <c r="G12" s="26">
        <f t="shared" si="2"/>
        <v>6.6945030577052157E-3</v>
      </c>
      <c r="H12" s="26">
        <f t="shared" si="3"/>
        <v>-1.8742695828789555E-2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-9.7560975609756097E-3</v>
      </c>
      <c r="D13" s="26">
        <f t="shared" si="0"/>
        <v>-3.996003996003996E-3</v>
      </c>
      <c r="E13" s="27"/>
      <c r="F13" s="27"/>
      <c r="G13" s="26">
        <f t="shared" si="2"/>
        <v>-4.9281687488951596E-5</v>
      </c>
      <c r="H13" s="26">
        <f t="shared" si="3"/>
        <v>-9.7068158734866586E-3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2.4630541871921183E-3</v>
      </c>
      <c r="D14" s="26">
        <f t="shared" si="0"/>
        <v>-7.0210631895687063E-3</v>
      </c>
      <c r="E14" s="27"/>
      <c r="F14" s="27"/>
      <c r="G14" s="26">
        <f t="shared" si="2"/>
        <v>-2.3119433180763668E-3</v>
      </c>
      <c r="H14" s="26">
        <f t="shared" si="3"/>
        <v>4.7749975052684846E-3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0</v>
      </c>
      <c r="D15" s="26">
        <f t="shared" si="0"/>
        <v>-5.0505050505050509E-3</v>
      </c>
      <c r="E15" s="27"/>
      <c r="F15" s="27"/>
      <c r="G15" s="26">
        <f t="shared" si="2"/>
        <v>-8.3801966673552721E-4</v>
      </c>
      <c r="H15" s="26">
        <f t="shared" si="3"/>
        <v>8.3801966673552721E-4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9492E-10B1-492E-AD42-AA12A2670567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24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AK5</f>
        <v>-7.874015748031496E-3</v>
      </c>
      <c r="D4" s="26">
        <f t="shared" ref="D4:D15" si="0">BH5</f>
        <v>3.0000000000000001E-3</v>
      </c>
      <c r="E4" s="26">
        <f>INTERCEPT($C$4:$C$15,$D$4:$D$15)</f>
        <v>7.5557820799703043E-4</v>
      </c>
      <c r="F4" s="26">
        <f>SLOPE($C$4:$C$15,$D$4:$D$15)</f>
        <v>0.31661518227688701</v>
      </c>
      <c r="G4" s="26">
        <f>$E$4+$F$4*D4</f>
        <v>1.7054237548276914E-3</v>
      </c>
      <c r="H4" s="26">
        <f>C4-G4</f>
        <v>-9.5794395028591869E-3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AK6</f>
        <v>1.984126984126984E-2</v>
      </c>
      <c r="D5" s="26">
        <f t="shared" si="0"/>
        <v>7.9760717846460612E-3</v>
      </c>
      <c r="E5" s="27"/>
      <c r="F5" s="27"/>
      <c r="G5" s="26">
        <f>$E$4+$F$4*D5</f>
        <v>3.2809236299462786E-3</v>
      </c>
      <c r="H5" s="26">
        <f t="shared" ref="H5:H15" si="2">C5-G5</f>
        <v>1.6560346211323563E-2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3">(BG5-BG4)/BG4</f>
        <v>3.0000000000000001E-3</v>
      </c>
    </row>
    <row r="6" spans="2:60" ht="16.5" x14ac:dyDescent="0.25">
      <c r="B6" s="5">
        <v>45366</v>
      </c>
      <c r="C6" s="26">
        <f t="shared" si="1"/>
        <v>0</v>
      </c>
      <c r="D6" s="26">
        <f t="shared" si="0"/>
        <v>-1.3847675568743818E-2</v>
      </c>
      <c r="E6" s="27"/>
      <c r="F6" s="27"/>
      <c r="G6" s="26">
        <f>$E$4+$F$4*D6</f>
        <v>-3.6288061163119883E-3</v>
      </c>
      <c r="H6" s="26">
        <f t="shared" si="2"/>
        <v>3.6288061163119883E-3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3"/>
        <v>7.9760717846460612E-3</v>
      </c>
    </row>
    <row r="7" spans="2:60" ht="16.5" x14ac:dyDescent="0.25">
      <c r="B7" s="5">
        <v>45369</v>
      </c>
      <c r="C7" s="26">
        <f t="shared" si="1"/>
        <v>3.8910505836575876E-3</v>
      </c>
      <c r="D7" s="26">
        <f t="shared" si="0"/>
        <v>-4.0120361083249749E-3</v>
      </c>
      <c r="E7" s="27"/>
      <c r="F7" s="27"/>
      <c r="G7" s="26">
        <f t="shared" ref="G7:G15" si="4">$E$4+$F$4*D7</f>
        <v>-5.1469333574173399E-4</v>
      </c>
      <c r="H7" s="26">
        <f t="shared" si="2"/>
        <v>4.4057439193993216E-3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3"/>
        <v>-1.3847675568743818E-2</v>
      </c>
    </row>
    <row r="8" spans="2:60" ht="16.5" x14ac:dyDescent="0.25">
      <c r="B8" s="5">
        <v>45370</v>
      </c>
      <c r="C8" s="26">
        <f t="shared" si="1"/>
        <v>-3.875968992248062E-3</v>
      </c>
      <c r="D8" s="26">
        <f t="shared" si="0"/>
        <v>4.0281973816717019E-3</v>
      </c>
      <c r="E8" s="27"/>
      <c r="F8" s="27"/>
      <c r="G8" s="26">
        <f t="shared" si="4"/>
        <v>2.0309666562422952E-3</v>
      </c>
      <c r="H8" s="26">
        <f t="shared" si="2"/>
        <v>-5.9069356484903572E-3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3"/>
        <v>-4.0120361083249749E-3</v>
      </c>
    </row>
    <row r="9" spans="2:60" ht="16.5" x14ac:dyDescent="0.25">
      <c r="B9" s="17">
        <v>45371</v>
      </c>
      <c r="C9" s="26">
        <f t="shared" si="1"/>
        <v>7.7821011673151752E-3</v>
      </c>
      <c r="D9" s="26">
        <f t="shared" si="0"/>
        <v>-5.0150451354062184E-3</v>
      </c>
      <c r="E9" s="27"/>
      <c r="F9" s="27"/>
      <c r="G9" s="26">
        <f t="shared" si="4"/>
        <v>-8.3226122167642498E-4</v>
      </c>
      <c r="H9" s="26">
        <f t="shared" si="2"/>
        <v>8.6143623889915998E-3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3"/>
        <v>4.0281973816717019E-3</v>
      </c>
    </row>
    <row r="10" spans="2:60" ht="16.5" x14ac:dyDescent="0.25">
      <c r="B10" s="5">
        <v>45372</v>
      </c>
      <c r="C10" s="26">
        <f t="shared" si="1"/>
        <v>-3.8610038610038611E-3</v>
      </c>
      <c r="D10" s="26">
        <f t="shared" si="0"/>
        <v>2.0161290322580645E-3</v>
      </c>
      <c r="E10" s="27"/>
      <c r="F10" s="27"/>
      <c r="G10" s="26">
        <f t="shared" si="4"/>
        <v>1.3939152690391414E-3</v>
      </c>
      <c r="H10" s="26">
        <f t="shared" si="2"/>
        <v>-5.2549191300430027E-3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3"/>
        <v>-5.0150451354062184E-3</v>
      </c>
    </row>
    <row r="11" spans="2:60" ht="16.5" x14ac:dyDescent="0.25">
      <c r="B11" s="5">
        <v>45373</v>
      </c>
      <c r="C11" s="26">
        <f t="shared" si="1"/>
        <v>-3.875968992248062E-3</v>
      </c>
      <c r="D11" s="26">
        <f t="shared" si="0"/>
        <v>2.012072434607646E-3</v>
      </c>
      <c r="E11" s="27"/>
      <c r="F11" s="27"/>
      <c r="G11" s="26">
        <f t="shared" si="4"/>
        <v>1.39263088863463E-3</v>
      </c>
      <c r="H11" s="26">
        <f t="shared" si="2"/>
        <v>-5.268599880882692E-3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3"/>
        <v>2.0161290322580645E-3</v>
      </c>
    </row>
    <row r="12" spans="2:60" ht="16.5" x14ac:dyDescent="0.25">
      <c r="B12" s="5">
        <v>45376</v>
      </c>
      <c r="C12" s="26">
        <f t="shared" si="1"/>
        <v>3.8910505836575876E-3</v>
      </c>
      <c r="D12" s="26">
        <f t="shared" si="0"/>
        <v>5.0200803212851405E-3</v>
      </c>
      <c r="E12" s="27"/>
      <c r="F12" s="27"/>
      <c r="G12" s="26">
        <f t="shared" si="4"/>
        <v>2.3450118539653387E-3</v>
      </c>
      <c r="H12" s="26">
        <f t="shared" si="2"/>
        <v>1.5460387296922489E-3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3"/>
        <v>2.012072434607646E-3</v>
      </c>
    </row>
    <row r="13" spans="2:60" ht="16.5" x14ac:dyDescent="0.25">
      <c r="B13" s="5">
        <v>45377</v>
      </c>
      <c r="C13" s="26">
        <f t="shared" si="1"/>
        <v>-1.1627906976744186E-2</v>
      </c>
      <c r="D13" s="26">
        <f t="shared" si="0"/>
        <v>-3.996003996003996E-3</v>
      </c>
      <c r="E13" s="27"/>
      <c r="F13" s="27"/>
      <c r="G13" s="26">
        <f t="shared" si="4"/>
        <v>-5.0961732557694363E-4</v>
      </c>
      <c r="H13" s="26">
        <f t="shared" si="2"/>
        <v>-1.1118289651167242E-2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3"/>
        <v>5.0200803212851405E-3</v>
      </c>
    </row>
    <row r="14" spans="2:60" ht="16.5" x14ac:dyDescent="0.25">
      <c r="B14" s="5">
        <v>45378</v>
      </c>
      <c r="C14" s="26">
        <f t="shared" si="1"/>
        <v>-7.8431372549019607E-3</v>
      </c>
      <c r="D14" s="26">
        <f t="shared" si="0"/>
        <v>-7.0210631895687063E-3</v>
      </c>
      <c r="E14" s="27"/>
      <c r="F14" s="27"/>
      <c r="G14" s="26">
        <f t="shared" si="4"/>
        <v>-1.4673969935458074E-3</v>
      </c>
      <c r="H14" s="26">
        <f t="shared" si="2"/>
        <v>-6.3757402613561533E-3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3"/>
        <v>-3.996003996003996E-3</v>
      </c>
    </row>
    <row r="15" spans="2:60" ht="16.5" x14ac:dyDescent="0.25">
      <c r="B15" s="5">
        <v>45379</v>
      </c>
      <c r="C15" s="26">
        <f t="shared" si="1"/>
        <v>7.9051383399209481E-3</v>
      </c>
      <c r="D15" s="26">
        <f t="shared" si="0"/>
        <v>-5.0505050505050509E-3</v>
      </c>
      <c r="E15" s="27"/>
      <c r="F15" s="27"/>
      <c r="G15" s="26">
        <f t="shared" si="4"/>
        <v>-8.4348836915896478E-4</v>
      </c>
      <c r="H15" s="26">
        <f t="shared" si="2"/>
        <v>8.7486267090799135E-3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3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3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A0D2E-9FED-4F65-8A49-AFEB30BD8E66}">
  <dimension ref="B1:BI16"/>
  <sheetViews>
    <sheetView topLeftCell="A2"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25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AL5</f>
        <v>2.1021021021021023E-2</v>
      </c>
      <c r="D4" s="26">
        <f t="shared" ref="D4:D15" si="0">BH5</f>
        <v>3.0000000000000001E-3</v>
      </c>
      <c r="E4" s="26">
        <f>INTERCEPT($C$4:$C$15,$D$4:$D$15)</f>
        <v>1.2995319854510882E-2</v>
      </c>
      <c r="F4" s="26">
        <f>SLOPE($C$4:$C$15,$D$4:$D$15)</f>
        <v>0.82567154987198488</v>
      </c>
      <c r="G4" s="26">
        <f>$E$4+$F$4*D4</f>
        <v>1.5472334504126837E-2</v>
      </c>
      <c r="H4" s="26">
        <f>C4-G4</f>
        <v>5.548686516894186E-3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AL6</f>
        <v>1.1764705882352941E-2</v>
      </c>
      <c r="D5" s="26">
        <f t="shared" si="0"/>
        <v>7.9760717846460612E-3</v>
      </c>
      <c r="E5" s="27"/>
      <c r="F5" s="27"/>
      <c r="G5" s="26">
        <f t="shared" ref="G5:G15" si="2">$E$4+$F$4*D5</f>
        <v>1.9580935406829803E-2</v>
      </c>
      <c r="H5" s="26">
        <f t="shared" ref="H5:H15" si="3">C5-G5</f>
        <v>-7.8162295244768622E-3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-5.8139534883720929E-3</v>
      </c>
      <c r="D6" s="26">
        <f t="shared" si="0"/>
        <v>-1.3847675568743818E-2</v>
      </c>
      <c r="E6" s="27"/>
      <c r="F6" s="27"/>
      <c r="G6" s="26">
        <f t="shared" si="2"/>
        <v>1.5616881055417545E-3</v>
      </c>
      <c r="H6" s="26">
        <f t="shared" si="3"/>
        <v>-7.3756415939138474E-3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7.0175438596491224E-2</v>
      </c>
      <c r="D7" s="26">
        <f t="shared" si="0"/>
        <v>-4.0120361083249749E-3</v>
      </c>
      <c r="E7" s="27"/>
      <c r="F7" s="27"/>
      <c r="G7" s="26">
        <f t="shared" si="2"/>
        <v>9.682695782807834E-3</v>
      </c>
      <c r="H7" s="26">
        <f t="shared" si="3"/>
        <v>6.0492742813683387E-2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0</v>
      </c>
      <c r="D8" s="26">
        <f t="shared" si="0"/>
        <v>4.0281973816717019E-3</v>
      </c>
      <c r="E8" s="27"/>
      <c r="F8" s="27"/>
      <c r="G8" s="26">
        <f t="shared" si="2"/>
        <v>1.6321287829826028E-2</v>
      </c>
      <c r="H8" s="26">
        <f t="shared" si="3"/>
        <v>-1.6321287829826028E-2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5.4644808743169399E-3</v>
      </c>
      <c r="D9" s="26">
        <f t="shared" si="0"/>
        <v>-5.0150451354062184E-3</v>
      </c>
      <c r="E9" s="27"/>
      <c r="F9" s="27"/>
      <c r="G9" s="26">
        <f t="shared" si="2"/>
        <v>8.8545397648820724E-3</v>
      </c>
      <c r="H9" s="26">
        <f t="shared" si="3"/>
        <v>-3.3900588905651325E-3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-5.434782608695652E-3</v>
      </c>
      <c r="D10" s="26">
        <f t="shared" si="0"/>
        <v>2.0161290322580645E-3</v>
      </c>
      <c r="E10" s="27"/>
      <c r="F10" s="27"/>
      <c r="G10" s="26">
        <f t="shared" si="2"/>
        <v>1.4659980237317303E-2</v>
      </c>
      <c r="H10" s="26">
        <f t="shared" si="3"/>
        <v>-2.0094762846012956E-2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2.185792349726776E-2</v>
      </c>
      <c r="D11" s="26">
        <f t="shared" si="0"/>
        <v>2.012072434607646E-3</v>
      </c>
      <c r="E11" s="27"/>
      <c r="F11" s="27"/>
      <c r="G11" s="26">
        <f t="shared" si="2"/>
        <v>1.4656630820048075E-2</v>
      </c>
      <c r="H11" s="26">
        <f t="shared" si="3"/>
        <v>7.2012926772196846E-3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3.4759358288770054E-2</v>
      </c>
      <c r="D12" s="26">
        <f t="shared" si="0"/>
        <v>5.0200803212851405E-3</v>
      </c>
      <c r="E12" s="27"/>
      <c r="F12" s="27"/>
      <c r="G12" s="26">
        <f t="shared" si="2"/>
        <v>1.7140257353868236E-2</v>
      </c>
      <c r="H12" s="26">
        <f t="shared" si="3"/>
        <v>1.7619100934901818E-2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2.5839793281653748E-3</v>
      </c>
      <c r="D13" s="26">
        <f t="shared" si="0"/>
        <v>-3.996003996003996E-3</v>
      </c>
      <c r="E13" s="27"/>
      <c r="F13" s="27"/>
      <c r="G13" s="26">
        <f t="shared" si="2"/>
        <v>9.6959330418356186E-3</v>
      </c>
      <c r="H13" s="26">
        <f t="shared" si="3"/>
        <v>-7.1119537136702434E-3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7.7319587628865982E-3</v>
      </c>
      <c r="D14" s="26">
        <f t="shared" si="0"/>
        <v>-7.0210631895687063E-3</v>
      </c>
      <c r="E14" s="27"/>
      <c r="F14" s="27"/>
      <c r="G14" s="26">
        <f t="shared" si="2"/>
        <v>7.1982277290305466E-3</v>
      </c>
      <c r="H14" s="26">
        <f t="shared" si="3"/>
        <v>5.3373103385605161E-4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-2.0460358056265986E-2</v>
      </c>
      <c r="D15" s="26">
        <f t="shared" si="0"/>
        <v>-5.0505050505050509E-3</v>
      </c>
      <c r="E15" s="27"/>
      <c r="F15" s="27"/>
      <c r="G15" s="26">
        <f t="shared" si="2"/>
        <v>8.8252615218240883E-3</v>
      </c>
      <c r="H15" s="26">
        <f t="shared" si="3"/>
        <v>-2.9285619578090075E-2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82CE2-04D3-41E6-AE0A-CA8B012E7418}">
  <dimension ref="B1:BI16"/>
  <sheetViews>
    <sheetView topLeftCell="A2"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26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AM5</f>
        <v>-2.2922636103151862E-2</v>
      </c>
      <c r="D4" s="26">
        <f t="shared" ref="D4:D15" si="0">BH5</f>
        <v>3.0000000000000001E-3</v>
      </c>
      <c r="E4" s="26">
        <f>INTERCEPT($C$4:$C$15,$D$4:$D$15)</f>
        <v>9.9073778195569637E-4</v>
      </c>
      <c r="F4" s="26">
        <f>SLOPE($C$4:$C$15,$D$4:$D$15)</f>
        <v>0.56037523711890602</v>
      </c>
      <c r="G4" s="26">
        <f>$E$4+$F$4*D4</f>
        <v>2.6718634933124144E-3</v>
      </c>
      <c r="H4" s="26">
        <f>C4-G4</f>
        <v>-2.5594499596464277E-2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AM6</f>
        <v>2.0527859237536656E-2</v>
      </c>
      <c r="D5" s="26">
        <f t="shared" si="0"/>
        <v>7.9760717846460612E-3</v>
      </c>
      <c r="E5" s="27"/>
      <c r="F5" s="27"/>
      <c r="G5" s="26">
        <f t="shared" ref="G5:G15" si="2">$E$4+$F$4*D5</f>
        <v>5.4603308995541493E-3</v>
      </c>
      <c r="H5" s="26">
        <f t="shared" ref="H5:H15" si="3">C5-G5</f>
        <v>1.5067528337982507E-2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-8.6206896551724137E-3</v>
      </c>
      <c r="D6" s="26">
        <f t="shared" si="0"/>
        <v>-1.3847675568743818E-2</v>
      </c>
      <c r="E6" s="27"/>
      <c r="F6" s="27"/>
      <c r="G6" s="26">
        <f t="shared" si="2"/>
        <v>-6.7691566984248025E-3</v>
      </c>
      <c r="H6" s="26">
        <f t="shared" si="3"/>
        <v>-1.8515329567476112E-3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-1.2575079035765243E-3</v>
      </c>
      <c r="H7" s="26">
        <f t="shared" si="3"/>
        <v>1.2575079035765243E-3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-8.6956521739130436E-3</v>
      </c>
      <c r="D8" s="26">
        <f t="shared" si="0"/>
        <v>4.0281973816717019E-3</v>
      </c>
      <c r="E8" s="27"/>
      <c r="F8" s="27"/>
      <c r="G8" s="26">
        <f t="shared" si="2"/>
        <v>3.2480398448717328E-3</v>
      </c>
      <c r="H8" s="26">
        <f t="shared" si="3"/>
        <v>-1.1943692018784776E-2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0</v>
      </c>
      <c r="D9" s="26">
        <f t="shared" si="0"/>
        <v>-5.0150451354062184E-3</v>
      </c>
      <c r="E9" s="27"/>
      <c r="F9" s="27"/>
      <c r="G9" s="26">
        <f t="shared" si="2"/>
        <v>-1.8195693249595795E-3</v>
      </c>
      <c r="H9" s="26">
        <f t="shared" si="3"/>
        <v>1.8195693249595795E-3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2.9239766081871343E-3</v>
      </c>
      <c r="D10" s="26">
        <f t="shared" si="0"/>
        <v>2.0161290322580645E-3</v>
      </c>
      <c r="E10" s="27"/>
      <c r="F10" s="27"/>
      <c r="G10" s="26">
        <f t="shared" si="2"/>
        <v>2.1205265664696197E-3</v>
      </c>
      <c r="H10" s="26">
        <f t="shared" si="3"/>
        <v>8.0345004171751468E-4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2.9154518950437317E-3</v>
      </c>
      <c r="D11" s="26">
        <f t="shared" si="0"/>
        <v>2.012072434607646E-3</v>
      </c>
      <c r="E11" s="27"/>
      <c r="F11" s="27"/>
      <c r="G11" s="26">
        <f t="shared" si="2"/>
        <v>2.1182533495993708E-3</v>
      </c>
      <c r="H11" s="26">
        <f t="shared" si="3"/>
        <v>7.9719854544436095E-4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1.4534883720930232E-2</v>
      </c>
      <c r="D12" s="26">
        <f t="shared" si="0"/>
        <v>5.0200803212851405E-3</v>
      </c>
      <c r="E12" s="27"/>
      <c r="F12" s="27"/>
      <c r="G12" s="26">
        <f t="shared" si="2"/>
        <v>3.8038664823518108E-3</v>
      </c>
      <c r="H12" s="26">
        <f t="shared" si="3"/>
        <v>1.0731017238578422E-2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-2.8653295128939827E-3</v>
      </c>
      <c r="D13" s="26">
        <f t="shared" si="0"/>
        <v>-3.996003996003996E-3</v>
      </c>
      <c r="E13" s="27"/>
      <c r="F13" s="27"/>
      <c r="G13" s="26">
        <f t="shared" si="2"/>
        <v>-1.2485239048331388E-3</v>
      </c>
      <c r="H13" s="26">
        <f t="shared" si="3"/>
        <v>-1.6168056080608439E-3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5.7471264367816091E-3</v>
      </c>
      <c r="D14" s="26">
        <f t="shared" si="0"/>
        <v>-7.0210631895687063E-3</v>
      </c>
      <c r="E14" s="27"/>
      <c r="F14" s="27"/>
      <c r="G14" s="26">
        <f t="shared" si="2"/>
        <v>-2.9436921677256896E-3</v>
      </c>
      <c r="H14" s="26">
        <f t="shared" si="3"/>
        <v>8.6908186045072978E-3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0</v>
      </c>
      <c r="D15" s="26">
        <f t="shared" si="0"/>
        <v>-5.0505050505050509E-3</v>
      </c>
      <c r="E15" s="27"/>
      <c r="F15" s="27"/>
      <c r="G15" s="26">
        <f t="shared" si="2"/>
        <v>-1.8394401832913041E-3</v>
      </c>
      <c r="H15" s="26">
        <f t="shared" si="3"/>
        <v>1.8394401832913041E-3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B2D4E-05F0-486F-A41D-1823E58EAE79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27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AN5</f>
        <v>-2.3508137432188065E-2</v>
      </c>
      <c r="D4" s="26">
        <f t="shared" ref="D4:D15" si="0">BH5</f>
        <v>3.0000000000000001E-3</v>
      </c>
      <c r="E4" s="26">
        <f>INTERCEPT($C$4:$C$15,$D$4:$D$15)</f>
        <v>-2.1984384741051189E-3</v>
      </c>
      <c r="F4" s="26">
        <f>SLOPE($C$4:$C$15,$D$4:$D$15)</f>
        <v>0.38651250669644044</v>
      </c>
      <c r="G4" s="26">
        <f>$E$4+$F$4*D4</f>
        <v>-1.0389009540157975E-3</v>
      </c>
      <c r="H4" s="26">
        <f>C4-G4</f>
        <v>-2.2469236478172269E-2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AN6</f>
        <v>1.4814814814814815E-2</v>
      </c>
      <c r="D5" s="26">
        <f t="shared" si="0"/>
        <v>7.9760717846460612E-3</v>
      </c>
      <c r="E5" s="27"/>
      <c r="F5" s="27"/>
      <c r="G5" s="26">
        <f t="shared" ref="G5:G15" si="2">$E$4+$F$4*D5</f>
        <v>8.8441302496918136E-4</v>
      </c>
      <c r="H5" s="26">
        <f t="shared" ref="H5:H15" si="3">C5-G5</f>
        <v>1.3930401789845634E-2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-1.0948905109489052E-2</v>
      </c>
      <c r="D6" s="26">
        <f t="shared" si="0"/>
        <v>-1.3847675568743818E-2</v>
      </c>
      <c r="E6" s="27"/>
      <c r="F6" s="27"/>
      <c r="G6" s="26">
        <f t="shared" si="2"/>
        <v>-7.5507382700993487E-3</v>
      </c>
      <c r="H6" s="26">
        <f t="shared" si="3"/>
        <v>-3.3981668393897029E-3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1.014760147601476E-2</v>
      </c>
      <c r="D7" s="26">
        <f t="shared" si="0"/>
        <v>-4.0120361083249749E-3</v>
      </c>
      <c r="E7" s="27"/>
      <c r="F7" s="27"/>
      <c r="G7" s="26">
        <f t="shared" si="2"/>
        <v>-3.7491406072904365E-3</v>
      </c>
      <c r="H7" s="26">
        <f t="shared" si="3"/>
        <v>1.3896742083305196E-2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-5.4794520547945206E-3</v>
      </c>
      <c r="D8" s="26">
        <f t="shared" si="0"/>
        <v>4.0281973816717019E-3</v>
      </c>
      <c r="E8" s="27"/>
      <c r="F8" s="27"/>
      <c r="G8" s="26">
        <f t="shared" si="2"/>
        <v>-6.414898066471515E-4</v>
      </c>
      <c r="H8" s="26">
        <f t="shared" si="3"/>
        <v>-4.8379622481473693E-3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1.4692378328741965E-2</v>
      </c>
      <c r="D9" s="26">
        <f t="shared" si="0"/>
        <v>-5.0150451354062184E-3</v>
      </c>
      <c r="E9" s="27"/>
      <c r="F9" s="27"/>
      <c r="G9" s="26">
        <f t="shared" si="2"/>
        <v>-4.1368161405867659E-3</v>
      </c>
      <c r="H9" s="26">
        <f t="shared" si="3"/>
        <v>1.8829194469328729E-2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4.5248868778280547E-3</v>
      </c>
      <c r="D10" s="26">
        <f t="shared" si="0"/>
        <v>2.0161290322580645E-3</v>
      </c>
      <c r="E10" s="27"/>
      <c r="F10" s="27"/>
      <c r="G10" s="26">
        <f t="shared" si="2"/>
        <v>-1.4191793880235859E-3</v>
      </c>
      <c r="H10" s="26">
        <f t="shared" si="3"/>
        <v>5.9440662658516406E-3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1.8018018018018018E-3</v>
      </c>
      <c r="D11" s="26">
        <f t="shared" si="0"/>
        <v>2.012072434607646E-3</v>
      </c>
      <c r="E11" s="27"/>
      <c r="F11" s="27"/>
      <c r="G11" s="26">
        <f t="shared" si="2"/>
        <v>-1.4207473137501079E-3</v>
      </c>
      <c r="H11" s="26">
        <f t="shared" si="3"/>
        <v>3.22254911555191E-3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-1.7985611510791368E-3</v>
      </c>
      <c r="D12" s="26">
        <f t="shared" si="0"/>
        <v>5.0200803212851405E-3</v>
      </c>
      <c r="E12" s="27"/>
      <c r="F12" s="27"/>
      <c r="G12" s="26">
        <f t="shared" si="2"/>
        <v>-2.5811464530772722E-4</v>
      </c>
      <c r="H12" s="26">
        <f t="shared" si="3"/>
        <v>-1.5404465057714096E-3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9.0090090090090091E-4</v>
      </c>
      <c r="D13" s="26">
        <f t="shared" si="0"/>
        <v>-3.996003996003996E-3</v>
      </c>
      <c r="E13" s="27"/>
      <c r="F13" s="27"/>
      <c r="G13" s="26">
        <f t="shared" si="2"/>
        <v>-3.742943995369616E-3</v>
      </c>
      <c r="H13" s="26">
        <f t="shared" si="3"/>
        <v>4.6438448962705173E-3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2.3402340234023402E-2</v>
      </c>
      <c r="D14" s="26">
        <f t="shared" si="0"/>
        <v>-7.0210631895687063E-3</v>
      </c>
      <c r="E14" s="27"/>
      <c r="F14" s="27"/>
      <c r="G14" s="26">
        <f t="shared" si="2"/>
        <v>-4.9121672071794249E-3</v>
      </c>
      <c r="H14" s="26">
        <f t="shared" si="3"/>
        <v>2.8314507441202827E-2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-6.0686015831134567E-2</v>
      </c>
      <c r="D15" s="26">
        <f t="shared" si="0"/>
        <v>-5.0505050505050509E-3</v>
      </c>
      <c r="E15" s="27"/>
      <c r="F15" s="27"/>
      <c r="G15" s="26">
        <f t="shared" si="2"/>
        <v>-4.1505218412588585E-3</v>
      </c>
      <c r="H15" s="26">
        <f t="shared" si="3"/>
        <v>-5.6535493989875708E-2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06045-55BA-4576-8404-807BD3C48328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28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AO5</f>
        <v>-1.0416666666666666E-2</v>
      </c>
      <c r="D4" s="26">
        <f t="shared" ref="D4:D15" si="0">BH5</f>
        <v>3.0000000000000001E-3</v>
      </c>
      <c r="E4" s="26">
        <f>INTERCEPT($C$4:$C$15,$D$4:$D$15)</f>
        <v>2.8846953384407958E-3</v>
      </c>
      <c r="F4" s="26">
        <f>SLOPE($C$4:$C$15,$D$4:$D$15)</f>
        <v>0.56205573056721014</v>
      </c>
      <c r="G4" s="26">
        <f>$E$4+$F$4*D4</f>
        <v>4.5708625301424267E-3</v>
      </c>
      <c r="H4" s="26">
        <f>C4-G4</f>
        <v>-1.4987529196809093E-2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AO6</f>
        <v>7.0175438596491229E-3</v>
      </c>
      <c r="D5" s="26">
        <f t="shared" si="0"/>
        <v>7.9760717846460612E-3</v>
      </c>
      <c r="E5" s="27"/>
      <c r="F5" s="27"/>
      <c r="G5" s="26">
        <f t="shared" ref="G5:G15" si="2">$E$4+$F$4*D5</f>
        <v>7.3676921924165492E-3</v>
      </c>
      <c r="H5" s="26">
        <f t="shared" ref="H5:H15" si="3">C5-G5</f>
        <v>-3.5014833276742624E-4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-3.4843205574912892E-3</v>
      </c>
      <c r="D6" s="26">
        <f t="shared" si="0"/>
        <v>-1.3847675568743818E-2</v>
      </c>
      <c r="E6" s="27"/>
      <c r="F6" s="27"/>
      <c r="G6" s="26">
        <f t="shared" si="2"/>
        <v>-4.8984700700072182E-3</v>
      </c>
      <c r="H6" s="26">
        <f t="shared" si="3"/>
        <v>1.414149512515929E-3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-1.048951048951049E-2</v>
      </c>
      <c r="D7" s="26">
        <f t="shared" si="0"/>
        <v>-4.0120361083249749E-3</v>
      </c>
      <c r="E7" s="27"/>
      <c r="F7" s="27"/>
      <c r="G7" s="26">
        <f t="shared" si="2"/>
        <v>6.2970745251417562E-4</v>
      </c>
      <c r="H7" s="26">
        <f t="shared" si="3"/>
        <v>-1.1119217942024666E-2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0</v>
      </c>
      <c r="D8" s="26">
        <f t="shared" si="0"/>
        <v>4.0281973816717019E-3</v>
      </c>
      <c r="E8" s="27"/>
      <c r="F8" s="27"/>
      <c r="G8" s="26">
        <f t="shared" si="2"/>
        <v>5.148766760665207E-3</v>
      </c>
      <c r="H8" s="26">
        <f t="shared" si="3"/>
        <v>-5.148766760665207E-3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4.5936395759717315E-2</v>
      </c>
      <c r="D9" s="26">
        <f t="shared" si="0"/>
        <v>-5.0150451354062184E-3</v>
      </c>
      <c r="E9" s="27"/>
      <c r="F9" s="27"/>
      <c r="G9" s="26">
        <f t="shared" si="2"/>
        <v>6.5960481032520564E-5</v>
      </c>
      <c r="H9" s="26">
        <f t="shared" si="3"/>
        <v>4.5870435278684792E-2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-1.3513513513513514E-2</v>
      </c>
      <c r="D10" s="26">
        <f t="shared" si="0"/>
        <v>2.0161290322580645E-3</v>
      </c>
      <c r="E10" s="27"/>
      <c r="F10" s="27"/>
      <c r="G10" s="26">
        <f t="shared" si="2"/>
        <v>4.0178722145843646E-3</v>
      </c>
      <c r="H10" s="26">
        <f t="shared" si="3"/>
        <v>-1.7531385728097877E-2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1.7123287671232876E-2</v>
      </c>
      <c r="D11" s="26">
        <f t="shared" si="0"/>
        <v>2.012072434607646E-3</v>
      </c>
      <c r="E11" s="27"/>
      <c r="F11" s="27"/>
      <c r="G11" s="26">
        <f t="shared" si="2"/>
        <v>4.0155921806283414E-3</v>
      </c>
      <c r="H11" s="26">
        <f t="shared" si="3"/>
        <v>1.3107695490604535E-2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2.3569023569023569E-2</v>
      </c>
      <c r="D12" s="26">
        <f t="shared" si="0"/>
        <v>5.0200803212851405E-3</v>
      </c>
      <c r="E12" s="27"/>
      <c r="F12" s="27"/>
      <c r="G12" s="26">
        <f t="shared" si="2"/>
        <v>5.706260250926791E-3</v>
      </c>
      <c r="H12" s="26">
        <f t="shared" si="3"/>
        <v>1.7862763318096778E-2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-9.8684210526315784E-3</v>
      </c>
      <c r="D13" s="26">
        <f t="shared" si="0"/>
        <v>-3.996003996003996E-3</v>
      </c>
      <c r="E13" s="27"/>
      <c r="F13" s="27"/>
      <c r="G13" s="26">
        <f t="shared" si="2"/>
        <v>6.3871839311727867E-4</v>
      </c>
      <c r="H13" s="26">
        <f t="shared" si="3"/>
        <v>-1.0507139445748857E-2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-2.9900332225913623E-2</v>
      </c>
      <c r="D14" s="26">
        <f t="shared" si="0"/>
        <v>-7.0210631895687063E-3</v>
      </c>
      <c r="E14" s="27"/>
      <c r="F14" s="27"/>
      <c r="G14" s="26">
        <f t="shared" si="2"/>
        <v>-1.0615334619307904E-3</v>
      </c>
      <c r="H14" s="26">
        <f t="shared" si="3"/>
        <v>-2.8838798763982834E-2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1.0273972602739725E-2</v>
      </c>
      <c r="D15" s="26">
        <f t="shared" si="0"/>
        <v>-5.0505050505050509E-3</v>
      </c>
      <c r="E15" s="27"/>
      <c r="F15" s="27"/>
      <c r="G15" s="26">
        <f t="shared" si="2"/>
        <v>4.6030032545794908E-5</v>
      </c>
      <c r="H15" s="26">
        <f t="shared" si="3"/>
        <v>1.0227942570193931E-2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DA2F6-ECE7-4619-81E3-F8B17C10B7B4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29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AP5</f>
        <v>1.8567639257294429E-2</v>
      </c>
      <c r="D4" s="26">
        <f t="shared" ref="D4:D15" si="0">BH5</f>
        <v>3.0000000000000001E-3</v>
      </c>
      <c r="E4" s="26">
        <f>INTERCEPT($C$4:$C$15,$D$4:$D$15)</f>
        <v>-2.6893508842186879E-3</v>
      </c>
      <c r="F4" s="26">
        <f>SLOPE($C$4:$C$15,$D$4:$D$15)</f>
        <v>9.4464327061040979E-2</v>
      </c>
      <c r="G4" s="26">
        <f>$E$4+$F$4*D4</f>
        <v>-2.405957903035565E-3</v>
      </c>
      <c r="H4" s="26">
        <f>C4-G4</f>
        <v>2.0973597160329996E-2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AP6</f>
        <v>7.8125E-3</v>
      </c>
      <c r="D5" s="26">
        <f t="shared" si="0"/>
        <v>7.9760717846460612E-3</v>
      </c>
      <c r="E5" s="27"/>
      <c r="F5" s="27"/>
      <c r="G5" s="26">
        <f t="shared" ref="G5:G15" si="2">$E$4+$F$4*D5</f>
        <v>-1.9358966304915417E-3</v>
      </c>
      <c r="H5" s="26">
        <f t="shared" ref="H5:H15" si="3">C5-G5</f>
        <v>9.7483966304915421E-3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-2.5839793281653748E-3</v>
      </c>
      <c r="D6" s="26">
        <f t="shared" si="0"/>
        <v>-1.3847675568743818E-2</v>
      </c>
      <c r="E6" s="27"/>
      <c r="F6" s="27"/>
      <c r="G6" s="26">
        <f t="shared" si="2"/>
        <v>-3.9974622381796906E-3</v>
      </c>
      <c r="H6" s="26">
        <f t="shared" si="3"/>
        <v>1.4134829100143158E-3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-1.2953367875647668E-2</v>
      </c>
      <c r="D7" s="26">
        <f t="shared" si="0"/>
        <v>-4.0120361083249749E-3</v>
      </c>
      <c r="E7" s="27"/>
      <c r="F7" s="27"/>
      <c r="G7" s="26">
        <f t="shared" si="2"/>
        <v>-3.0683451753362044E-3</v>
      </c>
      <c r="H7" s="26">
        <f t="shared" si="3"/>
        <v>-9.8850227003114636E-3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-4.1994750656167978E-2</v>
      </c>
      <c r="D8" s="26">
        <f t="shared" si="0"/>
        <v>4.0281973816717019E-3</v>
      </c>
      <c r="E8" s="27"/>
      <c r="F8" s="27"/>
      <c r="G8" s="26">
        <f t="shared" si="2"/>
        <v>-2.3088299292900235E-3</v>
      </c>
      <c r="H8" s="26">
        <f t="shared" si="3"/>
        <v>-3.9685920726877953E-2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-5.4794520547945206E-3</v>
      </c>
      <c r="D9" s="26">
        <f t="shared" si="0"/>
        <v>-5.0150451354062184E-3</v>
      </c>
      <c r="E9" s="27"/>
      <c r="F9" s="27"/>
      <c r="G9" s="26">
        <f t="shared" si="2"/>
        <v>-3.1630937481155834E-3</v>
      </c>
      <c r="H9" s="26">
        <f t="shared" si="3"/>
        <v>-2.3163583066789372E-3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-5.5096418732782371E-3</v>
      </c>
      <c r="D10" s="26">
        <f t="shared" si="0"/>
        <v>2.0161290322580645E-3</v>
      </c>
      <c r="E10" s="27"/>
      <c r="F10" s="27"/>
      <c r="G10" s="26">
        <f t="shared" si="2"/>
        <v>-2.4988986119182021E-3</v>
      </c>
      <c r="H10" s="26">
        <f t="shared" si="3"/>
        <v>-3.0107432613600349E-3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5.5401662049861496E-3</v>
      </c>
      <c r="D11" s="26">
        <f t="shared" si="0"/>
        <v>2.012072434607646E-3</v>
      </c>
      <c r="E11" s="27"/>
      <c r="F11" s="27"/>
      <c r="G11" s="26">
        <f t="shared" si="2"/>
        <v>-2.4992818156854063E-3</v>
      </c>
      <c r="H11" s="26">
        <f t="shared" si="3"/>
        <v>8.0394480206715559E-3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-2.2151323748761127E-3</v>
      </c>
      <c r="H12" s="26">
        <f t="shared" si="3"/>
        <v>2.2151323748761127E-3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5.5096418732782371E-3</v>
      </c>
      <c r="D13" s="26">
        <f t="shared" si="0"/>
        <v>-3.996003996003996E-3</v>
      </c>
      <c r="E13" s="27"/>
      <c r="F13" s="27"/>
      <c r="G13" s="26">
        <f t="shared" si="2"/>
        <v>-3.0668307126344363E-3</v>
      </c>
      <c r="H13" s="26">
        <f t="shared" si="3"/>
        <v>8.5764725859126742E-3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-1.3698630136986301E-2</v>
      </c>
      <c r="D14" s="26">
        <f t="shared" si="0"/>
        <v>-7.0210631895687063E-3</v>
      </c>
      <c r="E14" s="27"/>
      <c r="F14" s="27"/>
      <c r="G14" s="26">
        <f t="shared" si="2"/>
        <v>-3.3525908936743419E-3</v>
      </c>
      <c r="H14" s="26">
        <f t="shared" si="3"/>
        <v>-1.0346039243311959E-2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1.1111111111111112E-2</v>
      </c>
      <c r="D15" s="26">
        <f t="shared" si="0"/>
        <v>-5.0505050505050509E-3</v>
      </c>
      <c r="E15" s="27"/>
      <c r="F15" s="27"/>
      <c r="G15" s="26">
        <f t="shared" si="2"/>
        <v>-3.1664434451330365E-3</v>
      </c>
      <c r="H15" s="26">
        <f t="shared" si="3"/>
        <v>1.4277554556244148E-2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0844E-99C6-4887-B011-812CB6665A24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30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AQ5</f>
        <v>1.8691588785046728E-2</v>
      </c>
      <c r="D4" s="26">
        <f t="shared" ref="D4:D15" si="0">BH5</f>
        <v>3.0000000000000001E-3</v>
      </c>
      <c r="E4" s="26">
        <f>INTERCEPT($C$4:$C$15,$D$4:$D$15)</f>
        <v>-6.142966293214828E-3</v>
      </c>
      <c r="F4" s="26">
        <f>SLOPE($C$4:$C$15,$D$4:$D$15)</f>
        <v>0.51989823339412455</v>
      </c>
      <c r="G4" s="26">
        <f>$E$4+$F$4*D4</f>
        <v>-4.5832715930324546E-3</v>
      </c>
      <c r="H4" s="26">
        <f>C4-G4</f>
        <v>2.327486037807918E-2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AQ6</f>
        <v>-2.7522935779816515E-2</v>
      </c>
      <c r="D5" s="26">
        <f t="shared" si="0"/>
        <v>7.9760717846460612E-3</v>
      </c>
      <c r="E5" s="27"/>
      <c r="F5" s="27"/>
      <c r="G5" s="26">
        <f t="shared" ref="G5:G15" si="2">$E$4+$F$4*D5</f>
        <v>-1.996220662952619E-3</v>
      </c>
      <c r="H5" s="26">
        <f t="shared" ref="H5:H15" si="3">C5-G5</f>
        <v>-2.5526715116863895E-2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-3.7735849056603772E-2</v>
      </c>
      <c r="D6" s="26">
        <f t="shared" si="0"/>
        <v>-1.3847675568743818E-2</v>
      </c>
      <c r="E6" s="27"/>
      <c r="F6" s="27"/>
      <c r="G6" s="26">
        <f t="shared" si="2"/>
        <v>-1.3342348358019718E-2</v>
      </c>
      <c r="H6" s="26">
        <f t="shared" si="3"/>
        <v>-2.4393500698584054E-2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-8.2288167782464203E-3</v>
      </c>
      <c r="H7" s="26">
        <f t="shared" si="3"/>
        <v>8.2288167782464203E-3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-3.5294117647058823E-2</v>
      </c>
      <c r="D8" s="26">
        <f t="shared" si="0"/>
        <v>4.0281973816717019E-3</v>
      </c>
      <c r="E8" s="27"/>
      <c r="F8" s="27"/>
      <c r="G8" s="26">
        <f t="shared" si="2"/>
        <v>-4.0487135907208722E-3</v>
      </c>
      <c r="H8" s="26">
        <f t="shared" si="3"/>
        <v>-3.1245404056337953E-2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-2.4390243902439025E-2</v>
      </c>
      <c r="D9" s="26">
        <f t="shared" si="0"/>
        <v>-5.0150451354062184E-3</v>
      </c>
      <c r="E9" s="27"/>
      <c r="F9" s="27"/>
      <c r="G9" s="26">
        <f t="shared" si="2"/>
        <v>-8.7502793995043182E-3</v>
      </c>
      <c r="H9" s="26">
        <f t="shared" si="3"/>
        <v>-1.5639964502934707E-2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4.1666666666666666E-3</v>
      </c>
      <c r="D10" s="26">
        <f t="shared" si="0"/>
        <v>2.0161290322580645E-3</v>
      </c>
      <c r="E10" s="27"/>
      <c r="F10" s="27"/>
      <c r="G10" s="26">
        <f t="shared" si="2"/>
        <v>-5.0947843710492545E-3</v>
      </c>
      <c r="H10" s="26">
        <f t="shared" si="3"/>
        <v>9.2614510377159211E-3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1.2448132780082987E-2</v>
      </c>
      <c r="D11" s="26">
        <f t="shared" si="0"/>
        <v>2.012072434607646E-3</v>
      </c>
      <c r="E11" s="27"/>
      <c r="F11" s="27"/>
      <c r="G11" s="26">
        <f t="shared" si="2"/>
        <v>-5.0968933890012981E-3</v>
      </c>
      <c r="H11" s="26">
        <f t="shared" si="3"/>
        <v>1.7545026169084287E-2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-3.5330354026820742E-3</v>
      </c>
      <c r="H12" s="26">
        <f t="shared" si="3"/>
        <v>3.5330354026820742E-3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-8.2204817113731669E-3</v>
      </c>
      <c r="H13" s="26">
        <f t="shared" si="3"/>
        <v>8.2204817113731669E-3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4.0983606557377051E-3</v>
      </c>
      <c r="D14" s="26">
        <f t="shared" si="0"/>
        <v>-7.0210631895687063E-3</v>
      </c>
      <c r="E14" s="27"/>
      <c r="F14" s="27"/>
      <c r="G14" s="26">
        <f t="shared" si="2"/>
        <v>-9.7932046420201157E-3</v>
      </c>
      <c r="H14" s="26">
        <f t="shared" si="3"/>
        <v>1.389156529775782E-2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4.0816326530612249E-3</v>
      </c>
      <c r="D15" s="26">
        <f t="shared" si="0"/>
        <v>-5.0505050505050509E-3</v>
      </c>
      <c r="E15" s="27"/>
      <c r="F15" s="27"/>
      <c r="G15" s="26">
        <f t="shared" si="2"/>
        <v>-8.7687149467205079E-3</v>
      </c>
      <c r="H15" s="26">
        <f t="shared" si="3"/>
        <v>1.2850347599781733E-2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7A5C-B8B4-4F19-871B-7291591C844A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31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AR5</f>
        <v>1.6877637130801686E-2</v>
      </c>
      <c r="D4" s="26">
        <f t="shared" ref="D4:D15" si="0">BH5</f>
        <v>3.0000000000000001E-3</v>
      </c>
      <c r="E4" s="26">
        <f>INTERCEPT($C$4:$C$15,$D$4:$D$15)</f>
        <v>-1.1705817762163852E-3</v>
      </c>
      <c r="F4" s="26">
        <f>SLOPE($C$4:$C$15,$D$4:$D$15)</f>
        <v>1.4023381190767328</v>
      </c>
      <c r="G4" s="26">
        <f>$E$4+$F$4*D4</f>
        <v>3.0364325810138138E-3</v>
      </c>
      <c r="H4" s="26">
        <f>C4-G4</f>
        <v>1.3841204549787873E-2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AR6</f>
        <v>-1.2448132780082987E-2</v>
      </c>
      <c r="D5" s="26">
        <f t="shared" si="0"/>
        <v>7.9760717846460612E-3</v>
      </c>
      <c r="E5" s="27"/>
      <c r="F5" s="27"/>
      <c r="G5" s="26">
        <f t="shared" ref="G5:G15" si="2">$E$4+$F$4*D5</f>
        <v>1.0014567727885173E-2</v>
      </c>
      <c r="H5" s="26">
        <f t="shared" ref="H5:H15" si="3">C5-G5</f>
        <v>-2.2462700507968159E-2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-3.7815126050420166E-2</v>
      </c>
      <c r="D6" s="26">
        <f t="shared" si="0"/>
        <v>-1.3847675568743818E-2</v>
      </c>
      <c r="E6" s="27"/>
      <c r="F6" s="27"/>
      <c r="G6" s="26">
        <f t="shared" si="2"/>
        <v>-2.0589705086873418E-2</v>
      </c>
      <c r="H6" s="26">
        <f t="shared" si="3"/>
        <v>-1.7225420963546748E-2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-4.3668122270742356E-3</v>
      </c>
      <c r="D7" s="26">
        <f t="shared" si="0"/>
        <v>-4.0120361083249749E-3</v>
      </c>
      <c r="E7" s="27"/>
      <c r="F7" s="27"/>
      <c r="G7" s="26">
        <f t="shared" si="2"/>
        <v>-6.7968129460327653E-3</v>
      </c>
      <c r="H7" s="26">
        <f t="shared" si="3"/>
        <v>2.4300007189585297E-3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-1.3157894736842105E-2</v>
      </c>
      <c r="D8" s="26">
        <f t="shared" si="0"/>
        <v>4.0281973816717019E-3</v>
      </c>
      <c r="E8" s="27"/>
      <c r="F8" s="27"/>
      <c r="G8" s="26">
        <f t="shared" si="2"/>
        <v>4.4783129632669297E-3</v>
      </c>
      <c r="H8" s="26">
        <f t="shared" si="3"/>
        <v>-1.7636207700109034E-2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4.4444444444444444E-3</v>
      </c>
      <c r="D9" s="26">
        <f t="shared" si="0"/>
        <v>-5.0150451354062184E-3</v>
      </c>
      <c r="E9" s="27"/>
      <c r="F9" s="27"/>
      <c r="G9" s="26">
        <f t="shared" si="2"/>
        <v>-8.20337073848686E-3</v>
      </c>
      <c r="H9" s="26">
        <f t="shared" si="3"/>
        <v>1.2647815182931305E-2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6.1946902654867256E-2</v>
      </c>
      <c r="D10" s="26">
        <f t="shared" si="0"/>
        <v>2.0161290322580645E-3</v>
      </c>
      <c r="E10" s="27"/>
      <c r="F10" s="27"/>
      <c r="G10" s="26">
        <f t="shared" si="2"/>
        <v>1.6567128186963825E-3</v>
      </c>
      <c r="H10" s="26">
        <f t="shared" si="3"/>
        <v>6.0290189836170877E-2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-3.3333333333333333E-2</v>
      </c>
      <c r="D11" s="26">
        <f t="shared" si="0"/>
        <v>2.012072434607646E-3</v>
      </c>
      <c r="E11" s="27"/>
      <c r="F11" s="27"/>
      <c r="G11" s="26">
        <f t="shared" si="2"/>
        <v>1.6510240971774435E-3</v>
      </c>
      <c r="H11" s="26">
        <f t="shared" si="3"/>
        <v>-3.4984357430510774E-2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8.6206896551724137E-3</v>
      </c>
      <c r="D12" s="26">
        <f t="shared" si="0"/>
        <v>5.0200803212851405E-3</v>
      </c>
      <c r="E12" s="27"/>
      <c r="F12" s="27"/>
      <c r="G12" s="26">
        <f t="shared" si="2"/>
        <v>5.8692682191487395E-3</v>
      </c>
      <c r="H12" s="26">
        <f t="shared" si="3"/>
        <v>2.7514214360236742E-3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-2.1367521367521368E-2</v>
      </c>
      <c r="D13" s="26">
        <f t="shared" si="0"/>
        <v>-3.996003996003996E-3</v>
      </c>
      <c r="E13" s="27"/>
      <c r="F13" s="27"/>
      <c r="G13" s="26">
        <f t="shared" si="2"/>
        <v>-6.7743305037957363E-3</v>
      </c>
      <c r="H13" s="26">
        <f t="shared" si="3"/>
        <v>-1.4593190863725632E-2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-8.7336244541484712E-3</v>
      </c>
      <c r="D14" s="26">
        <f t="shared" si="0"/>
        <v>-7.0210631895687063E-3</v>
      </c>
      <c r="E14" s="27"/>
      <c r="F14" s="27"/>
      <c r="G14" s="26">
        <f t="shared" si="2"/>
        <v>-1.1016486323395051E-2</v>
      </c>
      <c r="H14" s="26">
        <f t="shared" si="3"/>
        <v>2.2828618692465798E-3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4.4052863436123352E-3</v>
      </c>
      <c r="D15" s="26">
        <f t="shared" si="0"/>
        <v>-5.0505050505050509E-3</v>
      </c>
      <c r="E15" s="27"/>
      <c r="F15" s="27"/>
      <c r="G15" s="26">
        <f t="shared" si="2"/>
        <v>-8.2530975291291771E-3</v>
      </c>
      <c r="H15" s="26">
        <f t="shared" si="3"/>
        <v>1.2658383872741513E-2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9D162-7B3A-4130-98E4-E9329EAFA4D0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32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AS5</f>
        <v>-7.462686567164179E-3</v>
      </c>
      <c r="D4" s="26">
        <f t="shared" ref="D4:D15" si="0">BH5</f>
        <v>3.0000000000000001E-3</v>
      </c>
      <c r="E4" s="26">
        <f>INTERCEPT($C$4:$C$15,$D$4:$D$15)</f>
        <v>7.5941087840338279E-3</v>
      </c>
      <c r="F4" s="26">
        <f>SLOPE($C$4:$C$15,$D$4:$D$15)</f>
        <v>1.3584515345273658</v>
      </c>
      <c r="G4" s="26">
        <f>$E$4+$F$4*D4</f>
        <v>1.1669463387615925E-2</v>
      </c>
      <c r="H4" s="26">
        <f>C4-G4</f>
        <v>-1.9132149954780103E-2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AS6</f>
        <v>9.0225563909774431E-2</v>
      </c>
      <c r="D5" s="26">
        <f t="shared" si="0"/>
        <v>7.9760717846460612E-3</v>
      </c>
      <c r="E5" s="27"/>
      <c r="F5" s="27"/>
      <c r="G5" s="26">
        <f t="shared" ref="G5:G15" si="2">$E$4+$F$4*D5</f>
        <v>1.8429215739386696E-2</v>
      </c>
      <c r="H5" s="26">
        <f t="shared" ref="H5:H15" si="3">C5-G5</f>
        <v>7.1796348170387742E-2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-1.7241379310344827E-2</v>
      </c>
      <c r="D6" s="26">
        <f t="shared" si="0"/>
        <v>-1.3847675568743818E-2</v>
      </c>
      <c r="E6" s="27"/>
      <c r="F6" s="27"/>
      <c r="G6" s="26">
        <f t="shared" si="2"/>
        <v>-1.1217287341963323E-2</v>
      </c>
      <c r="H6" s="26">
        <f t="shared" si="3"/>
        <v>-6.024091968381504E-3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4.2105263157894736E-2</v>
      </c>
      <c r="D7" s="26">
        <f t="shared" si="0"/>
        <v>-4.0120361083249749E-3</v>
      </c>
      <c r="E7" s="27"/>
      <c r="F7" s="27"/>
      <c r="G7" s="26">
        <f t="shared" si="2"/>
        <v>2.1439521761005649E-3</v>
      </c>
      <c r="H7" s="26">
        <f t="shared" si="3"/>
        <v>3.9961310981794174E-2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-3.3670033670033669E-2</v>
      </c>
      <c r="D8" s="26">
        <f t="shared" si="0"/>
        <v>4.0281973816717019E-3</v>
      </c>
      <c r="E8" s="27"/>
      <c r="F8" s="27"/>
      <c r="G8" s="26">
        <f t="shared" si="2"/>
        <v>1.3066219698544868E-2</v>
      </c>
      <c r="H8" s="26">
        <f t="shared" si="3"/>
        <v>-4.6736253368578534E-2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-3.4843205574912892E-3</v>
      </c>
      <c r="D9" s="26">
        <f t="shared" si="0"/>
        <v>-5.0150451354062184E-3</v>
      </c>
      <c r="E9" s="27"/>
      <c r="F9" s="27"/>
      <c r="G9" s="26">
        <f t="shared" si="2"/>
        <v>7.8141302411724976E-4</v>
      </c>
      <c r="H9" s="26">
        <f t="shared" si="3"/>
        <v>-4.265733581608539E-3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1.0332922361709969E-2</v>
      </c>
      <c r="H10" s="26">
        <f t="shared" si="3"/>
        <v>-1.0332922361709969E-2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-1.048951048951049E-2</v>
      </c>
      <c r="D11" s="26">
        <f t="shared" si="0"/>
        <v>2.012072434607646E-3</v>
      </c>
      <c r="E11" s="27"/>
      <c r="F11" s="27"/>
      <c r="G11" s="26">
        <f t="shared" si="2"/>
        <v>1.0327411670406798E-2</v>
      </c>
      <c r="H11" s="26">
        <f t="shared" si="3"/>
        <v>-2.0816922159917289E-2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-7.0671378091872791E-3</v>
      </c>
      <c r="D12" s="26">
        <f t="shared" si="0"/>
        <v>5.0200803212851405E-3</v>
      </c>
      <c r="E12" s="27"/>
      <c r="F12" s="27"/>
      <c r="G12" s="26">
        <f t="shared" si="2"/>
        <v>1.4413644599934258E-2</v>
      </c>
      <c r="H12" s="26">
        <f t="shared" si="3"/>
        <v>-2.1480782409121539E-2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1.7793594306049824E-2</v>
      </c>
      <c r="D13" s="26">
        <f t="shared" si="0"/>
        <v>-3.996003996003996E-3</v>
      </c>
      <c r="E13" s="27"/>
      <c r="F13" s="27"/>
      <c r="G13" s="26">
        <f t="shared" si="2"/>
        <v>2.1657310236847136E-3</v>
      </c>
      <c r="H13" s="26">
        <f t="shared" si="3"/>
        <v>1.5627863282365109E-2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1.3986013986013986E-2</v>
      </c>
      <c r="D14" s="26">
        <f t="shared" si="0"/>
        <v>-7.0210631895687063E-3</v>
      </c>
      <c r="E14" s="27"/>
      <c r="F14" s="27"/>
      <c r="G14" s="26">
        <f t="shared" si="2"/>
        <v>-1.9436652798493822E-3</v>
      </c>
      <c r="H14" s="26">
        <f t="shared" si="3"/>
        <v>1.5929679265863368E-2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-1.3793103448275862E-2</v>
      </c>
      <c r="D15" s="26">
        <f t="shared" si="0"/>
        <v>-5.0505050505050509E-3</v>
      </c>
      <c r="E15" s="27"/>
      <c r="F15" s="27"/>
      <c r="G15" s="26">
        <f t="shared" si="2"/>
        <v>7.3324244803703049E-4</v>
      </c>
      <c r="H15" s="26">
        <f t="shared" si="3"/>
        <v>-1.4526345896312891E-2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D125-8CDB-41AF-8934-298269A77010}">
  <dimension ref="B2:M9"/>
  <sheetViews>
    <sheetView showGridLines="0" zoomScale="76" workbookViewId="0">
      <selection activeCell="G24" sqref="G24"/>
    </sheetView>
  </sheetViews>
  <sheetFormatPr defaultRowHeight="15" x14ac:dyDescent="0.25"/>
  <sheetData>
    <row r="2" spans="2:13" x14ac:dyDescent="0.25">
      <c r="C2" s="64" t="s">
        <v>61</v>
      </c>
      <c r="D2" s="64" t="s">
        <v>62</v>
      </c>
      <c r="E2" s="64" t="s">
        <v>63</v>
      </c>
      <c r="F2" s="64" t="s">
        <v>64</v>
      </c>
      <c r="G2" s="64" t="s">
        <v>65</v>
      </c>
      <c r="H2" s="64" t="s">
        <v>66</v>
      </c>
      <c r="I2" s="64" t="s">
        <v>67</v>
      </c>
      <c r="J2" s="64" t="s">
        <v>68</v>
      </c>
      <c r="K2" s="64" t="s">
        <v>69</v>
      </c>
      <c r="L2" s="64" t="s">
        <v>70</v>
      </c>
      <c r="M2" s="64" t="s">
        <v>71</v>
      </c>
    </row>
    <row r="3" spans="2:13" x14ac:dyDescent="0.25">
      <c r="B3" s="1" t="s">
        <v>75</v>
      </c>
      <c r="C3" s="1">
        <v>3.1895872389261794E-3</v>
      </c>
      <c r="D3" s="1">
        <v>3.2206375231850478E-4</v>
      </c>
      <c r="E3" s="1">
        <v>-2.2549365332090484E-3</v>
      </c>
      <c r="F3" s="1">
        <v>7.1274291253591781E-3</v>
      </c>
      <c r="G3" s="1">
        <v>-6.52261412363506E-3</v>
      </c>
      <c r="H3" s="1">
        <v>-1.6303144459027712E-3</v>
      </c>
      <c r="I3" s="1">
        <v>6.229333303268721E-3</v>
      </c>
      <c r="J3" s="1">
        <v>-1.7176622740287003E-3</v>
      </c>
      <c r="K3" s="1">
        <v>-2.2751925676680025E-3</v>
      </c>
      <c r="L3" s="1">
        <v>-7.4087509605327004E-4</v>
      </c>
      <c r="M3" s="1">
        <v>3.0614115343656199E-3</v>
      </c>
    </row>
    <row r="8" spans="2:13" x14ac:dyDescent="0.25">
      <c r="J8" t="s">
        <v>76</v>
      </c>
    </row>
    <row r="9" spans="2:13" x14ac:dyDescent="0.25">
      <c r="J9" t="s">
        <v>77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4070B-B09E-4479-BCEA-8FF05994DBE3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33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AT5</f>
        <v>-7.9365079365079361E-3</v>
      </c>
      <c r="D4" s="26">
        <f t="shared" ref="D4:D15" si="0">BH5</f>
        <v>3.0000000000000001E-3</v>
      </c>
      <c r="E4" s="26">
        <f>INTERCEPT($C$4:$C$15,$D$4:$D$15)</f>
        <v>-1.799063906614697E-3</v>
      </c>
      <c r="F4" s="26">
        <f>SLOPE($C$4:$C$15,$D$4:$D$15)</f>
        <v>0.13096746336524687</v>
      </c>
      <c r="G4" s="26">
        <f>$E$4+$F$4*D4</f>
        <v>-1.4061615165189565E-3</v>
      </c>
      <c r="H4" s="26">
        <f>C4-G4</f>
        <v>-6.5303464199889796E-3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AT6</f>
        <v>-8.0000000000000002E-3</v>
      </c>
      <c r="D5" s="26">
        <f t="shared" si="0"/>
        <v>7.9760717846460612E-3</v>
      </c>
      <c r="E5" s="27"/>
      <c r="F5" s="27"/>
      <c r="G5" s="26">
        <f t="shared" ref="G5:G15" si="2">$E$4+$F$4*D5</f>
        <v>-7.5445801736048475E-4</v>
      </c>
      <c r="H5" s="26">
        <f t="shared" ref="H5:H15" si="3">C5-G5</f>
        <v>-7.2455419826395152E-3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-1.6129032258064516E-2</v>
      </c>
      <c r="D6" s="26">
        <f t="shared" si="0"/>
        <v>-1.3847675568743818E-2</v>
      </c>
      <c r="E6" s="27"/>
      <c r="F6" s="27"/>
      <c r="G6" s="26">
        <f t="shared" si="2"/>
        <v>-3.6126588493579771E-3</v>
      </c>
      <c r="H6" s="26">
        <f t="shared" si="3"/>
        <v>-1.2516373408706538E-2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1.6393442622950821E-2</v>
      </c>
      <c r="D7" s="26">
        <f t="shared" si="0"/>
        <v>-4.0120361083249749E-3</v>
      </c>
      <c r="E7" s="27"/>
      <c r="F7" s="27"/>
      <c r="G7" s="26">
        <f t="shared" si="2"/>
        <v>-2.3245100986517956E-3</v>
      </c>
      <c r="H7" s="26">
        <f t="shared" si="3"/>
        <v>1.8717952721602617E-2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-8.0645161290322578E-3</v>
      </c>
      <c r="D8" s="26">
        <f t="shared" si="0"/>
        <v>4.0281973816717019E-3</v>
      </c>
      <c r="E8" s="27"/>
      <c r="F8" s="27"/>
      <c r="G8" s="26">
        <f t="shared" si="2"/>
        <v>-1.2715011136026251E-3</v>
      </c>
      <c r="H8" s="26">
        <f t="shared" si="3"/>
        <v>-6.7930150154296327E-3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0</v>
      </c>
      <c r="D9" s="26">
        <f t="shared" si="0"/>
        <v>-5.0150451354062184E-3</v>
      </c>
      <c r="E9" s="27"/>
      <c r="F9" s="27"/>
      <c r="G9" s="26">
        <f t="shared" si="2"/>
        <v>-2.4558716466610703E-3</v>
      </c>
      <c r="H9" s="26">
        <f t="shared" si="3"/>
        <v>2.4558716466610703E-3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0</v>
      </c>
      <c r="D10" s="26">
        <f t="shared" si="0"/>
        <v>2.0161290322580645E-3</v>
      </c>
      <c r="E10" s="27"/>
      <c r="F10" s="27"/>
      <c r="G10" s="26">
        <f t="shared" si="2"/>
        <v>-1.5350166014428284E-3</v>
      </c>
      <c r="H10" s="26">
        <f t="shared" si="3"/>
        <v>1.5350166014428284E-3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0</v>
      </c>
      <c r="D11" s="26">
        <f t="shared" si="0"/>
        <v>2.012072434607646E-3</v>
      </c>
      <c r="E11" s="27"/>
      <c r="F11" s="27"/>
      <c r="G11" s="26">
        <f t="shared" si="2"/>
        <v>-1.535547883746997E-3</v>
      </c>
      <c r="H11" s="26">
        <f t="shared" si="3"/>
        <v>1.535547883746997E-3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8.130081300813009E-3</v>
      </c>
      <c r="D12" s="26">
        <f t="shared" si="0"/>
        <v>5.0200803212851405E-3</v>
      </c>
      <c r="E12" s="27"/>
      <c r="F12" s="27"/>
      <c r="G12" s="26">
        <f t="shared" si="2"/>
        <v>-1.1415967210461886E-3</v>
      </c>
      <c r="H12" s="26">
        <f t="shared" si="3"/>
        <v>9.271678021859197E-3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-1.6129032258064516E-2</v>
      </c>
      <c r="D13" s="26">
        <f t="shared" si="0"/>
        <v>-3.996003996003996E-3</v>
      </c>
      <c r="E13" s="27"/>
      <c r="F13" s="27"/>
      <c r="G13" s="26">
        <f t="shared" si="2"/>
        <v>-2.3224104135687305E-3</v>
      </c>
      <c r="H13" s="26">
        <f t="shared" si="3"/>
        <v>-1.3806621844495786E-2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8.1967213114754103E-3</v>
      </c>
      <c r="D14" s="26">
        <f t="shared" si="0"/>
        <v>-7.0210631895687063E-3</v>
      </c>
      <c r="E14" s="27"/>
      <c r="F14" s="27"/>
      <c r="G14" s="26">
        <f t="shared" si="2"/>
        <v>-2.71859474267962E-3</v>
      </c>
      <c r="H14" s="26">
        <f t="shared" si="3"/>
        <v>1.0915316054155031E-2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0</v>
      </c>
      <c r="D15" s="26">
        <f t="shared" si="0"/>
        <v>-5.0505050505050509E-3</v>
      </c>
      <c r="E15" s="27"/>
      <c r="F15" s="27"/>
      <c r="G15" s="26">
        <f t="shared" si="2"/>
        <v>-2.4605157417927114E-3</v>
      </c>
      <c r="H15" s="26">
        <f t="shared" si="3"/>
        <v>2.4605157417927114E-3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4D8-7F2D-4445-8AF5-896540454F13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34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AU5</f>
        <v>2.643171806167401E-2</v>
      </c>
      <c r="D4" s="26">
        <f t="shared" ref="D4:D15" si="0">BH5</f>
        <v>3.0000000000000001E-3</v>
      </c>
      <c r="E4" s="26">
        <f>INTERCEPT($C$4:$C$15,$D$4:$D$15)</f>
        <v>1.6025095161610617E-2</v>
      </c>
      <c r="F4" s="26">
        <f>SLOPE($C$4:$C$15,$D$4:$D$15)</f>
        <v>0.5744993076116538</v>
      </c>
      <c r="G4" s="26">
        <f>$E$4+$F$4*D4</f>
        <v>1.7748593084445579E-2</v>
      </c>
      <c r="H4" s="26">
        <f>C4-G4</f>
        <v>8.6831249772284305E-3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AU6</f>
        <v>2.575107296137339E-2</v>
      </c>
      <c r="D5" s="26">
        <f t="shared" si="0"/>
        <v>7.9760717846460612E-3</v>
      </c>
      <c r="E5" s="27"/>
      <c r="F5" s="27"/>
      <c r="G5" s="26">
        <f t="shared" ref="G5:G15" si="2">$E$4+$F$4*D5</f>
        <v>2.0607342879350628E-2</v>
      </c>
      <c r="H5" s="26">
        <f t="shared" ref="H5:H15" si="3">C5-G5</f>
        <v>5.1437300820227627E-3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3.3472803347280332E-2</v>
      </c>
      <c r="D6" s="26">
        <f t="shared" si="0"/>
        <v>-1.3847675568743818E-2</v>
      </c>
      <c r="E6" s="27"/>
      <c r="F6" s="27"/>
      <c r="G6" s="26">
        <f t="shared" si="2"/>
        <v>8.0696151353364786E-3</v>
      </c>
      <c r="H6" s="26">
        <f t="shared" si="3"/>
        <v>2.5403188211943852E-2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4.048582995951417E-3</v>
      </c>
      <c r="D7" s="26">
        <f t="shared" si="0"/>
        <v>-4.0120361083249749E-3</v>
      </c>
      <c r="E7" s="27"/>
      <c r="F7" s="27"/>
      <c r="G7" s="26">
        <f t="shared" si="2"/>
        <v>1.3720183195264964E-2</v>
      </c>
      <c r="H7" s="26">
        <f t="shared" si="3"/>
        <v>-9.6716001993135473E-3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3.2258064516129031E-2</v>
      </c>
      <c r="D8" s="26">
        <f t="shared" si="0"/>
        <v>4.0281973816717019E-3</v>
      </c>
      <c r="E8" s="27"/>
      <c r="F8" s="27"/>
      <c r="G8" s="26">
        <f t="shared" si="2"/>
        <v>1.8339291768304088E-2</v>
      </c>
      <c r="H8" s="26">
        <f t="shared" si="3"/>
        <v>1.3918772747824944E-2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3.90625E-3</v>
      </c>
      <c r="D9" s="26">
        <f t="shared" si="0"/>
        <v>-5.0150451354062184E-3</v>
      </c>
      <c r="E9" s="27"/>
      <c r="F9" s="27"/>
      <c r="G9" s="26">
        <f t="shared" si="2"/>
        <v>1.3143955203678552E-2</v>
      </c>
      <c r="H9" s="26">
        <f t="shared" si="3"/>
        <v>-9.237705203678552E-3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3.8910505836575876E-2</v>
      </c>
      <c r="D10" s="26">
        <f t="shared" si="0"/>
        <v>2.0161290322580645E-3</v>
      </c>
      <c r="E10" s="27"/>
      <c r="F10" s="27"/>
      <c r="G10" s="26">
        <f t="shared" si="2"/>
        <v>1.718335989469863E-2</v>
      </c>
      <c r="H10" s="26">
        <f t="shared" si="3"/>
        <v>2.1727145941877246E-2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-1.1235955056179775E-2</v>
      </c>
      <c r="D11" s="26">
        <f t="shared" si="0"/>
        <v>2.012072434607646E-3</v>
      </c>
      <c r="E11" s="27"/>
      <c r="F11" s="27"/>
      <c r="G11" s="26">
        <f t="shared" si="2"/>
        <v>1.7181029382157206E-2</v>
      </c>
      <c r="H11" s="26">
        <f t="shared" si="3"/>
        <v>-2.8416984438336981E-2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2.2727272727272728E-2</v>
      </c>
      <c r="D12" s="26">
        <f t="shared" si="0"/>
        <v>5.0200803212851405E-3</v>
      </c>
      <c r="E12" s="27"/>
      <c r="F12" s="27"/>
      <c r="G12" s="26">
        <f t="shared" si="2"/>
        <v>1.8909127830343819E-2</v>
      </c>
      <c r="H12" s="26">
        <f t="shared" si="3"/>
        <v>3.8181448969289086E-3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-7.4074074074074077E-3</v>
      </c>
      <c r="D13" s="26">
        <f t="shared" si="0"/>
        <v>-3.996003996003996E-3</v>
      </c>
      <c r="E13" s="27"/>
      <c r="F13" s="27"/>
      <c r="G13" s="26">
        <f t="shared" si="2"/>
        <v>1.3729393632692918E-2</v>
      </c>
      <c r="H13" s="26">
        <f t="shared" si="3"/>
        <v>-2.1136801040100326E-2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1.1194029850746268E-2</v>
      </c>
      <c r="D14" s="26">
        <f t="shared" si="0"/>
        <v>-7.0210631895687063E-3</v>
      </c>
      <c r="E14" s="27"/>
      <c r="F14" s="27"/>
      <c r="G14" s="26">
        <f t="shared" si="2"/>
        <v>1.1991499220505726E-2</v>
      </c>
      <c r="H14" s="26">
        <f t="shared" si="3"/>
        <v>-7.9746936975945773E-4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3.6900369003690036E-3</v>
      </c>
      <c r="D15" s="26">
        <f t="shared" si="0"/>
        <v>-5.0505050505050509E-3</v>
      </c>
      <c r="E15" s="27"/>
      <c r="F15" s="27"/>
      <c r="G15" s="26">
        <f t="shared" si="2"/>
        <v>1.3123583507006304E-2</v>
      </c>
      <c r="H15" s="26">
        <f t="shared" si="3"/>
        <v>-9.4335466066373004E-3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7A2FA-FF93-41CB-803C-844927529424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35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AV5</f>
        <v>1.2658227848101266E-2</v>
      </c>
      <c r="D4" s="26">
        <f t="shared" ref="D4:D15" si="0">BH5</f>
        <v>3.0000000000000001E-3</v>
      </c>
      <c r="E4" s="26">
        <f>INTERCEPT($C$4:$C$15,$D$4:$D$15)</f>
        <v>-5.8225663863820381E-4</v>
      </c>
      <c r="F4" s="26">
        <f>SLOPE($C$4:$C$15,$D$4:$D$15)</f>
        <v>7.8567464377288315E-2</v>
      </c>
      <c r="G4" s="26">
        <f>$E$4+$F$4*D4</f>
        <v>-3.4655424550633889E-4</v>
      </c>
      <c r="H4" s="26">
        <f>C4-G4</f>
        <v>1.3004782093607604E-2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AV6</f>
        <v>-1.2500000000000001E-2</v>
      </c>
      <c r="D5" s="26">
        <f t="shared" si="0"/>
        <v>7.9760717846460612E-3</v>
      </c>
      <c r="E5" s="27"/>
      <c r="F5" s="27"/>
      <c r="G5" s="26">
        <f t="shared" ref="G5:G15" si="2">$E$4+$F$4*D5</f>
        <v>4.4403097172670018E-5</v>
      </c>
      <c r="H5" s="26">
        <f t="shared" ref="H5:H15" si="3">C5-G5</f>
        <v>-1.254440309717267E-2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-4.2194092827004216E-3</v>
      </c>
      <c r="D6" s="26">
        <f t="shared" si="0"/>
        <v>-1.3847675568743818E-2</v>
      </c>
      <c r="E6" s="27"/>
      <c r="F6" s="27"/>
      <c r="G6" s="26">
        <f t="shared" si="2"/>
        <v>-1.6702333955937293E-3</v>
      </c>
      <c r="H6" s="26">
        <f t="shared" si="3"/>
        <v>-2.5491758871066922E-3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-8.974721426594207E-4</v>
      </c>
      <c r="H7" s="26">
        <f t="shared" si="3"/>
        <v>8.974721426594207E-4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0</v>
      </c>
      <c r="D8" s="26">
        <f t="shared" si="0"/>
        <v>4.0281973816717019E-3</v>
      </c>
      <c r="E8" s="27"/>
      <c r="F8" s="27"/>
      <c r="G8" s="26">
        <f t="shared" si="2"/>
        <v>-2.6577138434902628E-4</v>
      </c>
      <c r="H8" s="26">
        <f t="shared" si="3"/>
        <v>2.6577138434902628E-4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4.2372881355932203E-3</v>
      </c>
      <c r="D9" s="26">
        <f t="shared" si="0"/>
        <v>-5.0150451354062184E-3</v>
      </c>
      <c r="E9" s="27"/>
      <c r="F9" s="27"/>
      <c r="G9" s="26">
        <f t="shared" si="2"/>
        <v>-9.7627601866472492E-4</v>
      </c>
      <c r="H9" s="26">
        <f t="shared" si="3"/>
        <v>5.2135641542579454E-3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1.2658227848101266E-2</v>
      </c>
      <c r="D10" s="26">
        <f t="shared" si="0"/>
        <v>2.0161290322580645E-3</v>
      </c>
      <c r="E10" s="27"/>
      <c r="F10" s="27"/>
      <c r="G10" s="26">
        <f t="shared" si="2"/>
        <v>-4.2385449271625157E-4</v>
      </c>
      <c r="H10" s="26">
        <f t="shared" si="3"/>
        <v>1.3082082340817517E-2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-4.1666666666666666E-3</v>
      </c>
      <c r="D11" s="26">
        <f t="shared" si="0"/>
        <v>2.012072434607646E-3</v>
      </c>
      <c r="E11" s="27"/>
      <c r="F11" s="27"/>
      <c r="G11" s="26">
        <f t="shared" si="2"/>
        <v>-4.2417320930764383E-4</v>
      </c>
      <c r="H11" s="26">
        <f t="shared" si="3"/>
        <v>-3.7424934573590226E-3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-4.1841004184100415E-3</v>
      </c>
      <c r="D12" s="26">
        <f t="shared" si="0"/>
        <v>5.0200803212851405E-3</v>
      </c>
      <c r="E12" s="27"/>
      <c r="F12" s="27"/>
      <c r="G12" s="26">
        <f t="shared" si="2"/>
        <v>-1.8784165682450744E-4</v>
      </c>
      <c r="H12" s="26">
        <f t="shared" si="3"/>
        <v>-3.9962587615855341E-3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-8.9621254024574958E-4</v>
      </c>
      <c r="H13" s="26">
        <f t="shared" si="3"/>
        <v>8.9621254024574958E-4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-4.2016806722689074E-3</v>
      </c>
      <c r="D14" s="26">
        <f t="shared" si="0"/>
        <v>-7.0210631895687063E-3</v>
      </c>
      <c r="E14" s="27"/>
      <c r="F14" s="27"/>
      <c r="G14" s="26">
        <f t="shared" si="2"/>
        <v>-1.1338837706753335E-3</v>
      </c>
      <c r="H14" s="26">
        <f t="shared" si="3"/>
        <v>-3.0677969015935739E-3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-8.4388185654008432E-3</v>
      </c>
      <c r="D15" s="26">
        <f t="shared" si="0"/>
        <v>-5.0505050505050509E-3</v>
      </c>
      <c r="E15" s="27"/>
      <c r="F15" s="27"/>
      <c r="G15" s="26">
        <f t="shared" si="2"/>
        <v>-9.790620142810741E-4</v>
      </c>
      <c r="H15" s="26">
        <f t="shared" si="3"/>
        <v>-7.4597565511197693E-3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6B69-C1E7-4ED3-B108-9B05276C24D7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36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AW5</f>
        <v>-3.4482758620689655E-2</v>
      </c>
      <c r="D4" s="26">
        <f t="shared" ref="D4:D15" si="0">BH5</f>
        <v>3.0000000000000001E-3</v>
      </c>
      <c r="E4" s="26">
        <f>INTERCEPT($C$4:$C$15,$D$4:$D$15)</f>
        <v>3.4838084711533287E-3</v>
      </c>
      <c r="F4" s="26">
        <f>SLOPE($C$4:$C$15,$D$4:$D$15)</f>
        <v>1.081443253062448</v>
      </c>
      <c r="G4" s="26">
        <f>$E$4+$F$4*D4</f>
        <v>6.7281382303406734E-3</v>
      </c>
      <c r="H4" s="26">
        <f>C4-G4</f>
        <v>-4.1210896851030326E-2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AW6</f>
        <v>2.8571428571428571E-2</v>
      </c>
      <c r="D5" s="26">
        <f t="shared" si="0"/>
        <v>7.9760717846460612E-3</v>
      </c>
      <c r="E5" s="27"/>
      <c r="F5" s="27"/>
      <c r="G5" s="26">
        <f t="shared" ref="G5:G15" si="2">$E$4+$F$4*D5</f>
        <v>1.210947748860057E-2</v>
      </c>
      <c r="H5" s="26">
        <f t="shared" ref="H5:H15" si="3">C5-G5</f>
        <v>1.6461951082828E-2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-1.3888888888888888E-2</v>
      </c>
      <c r="D6" s="26">
        <f t="shared" si="0"/>
        <v>-1.3847675568743818E-2</v>
      </c>
      <c r="E6" s="27"/>
      <c r="F6" s="27"/>
      <c r="G6" s="26">
        <f t="shared" si="2"/>
        <v>-1.1491666843262371E-2</v>
      </c>
      <c r="H6" s="26">
        <f t="shared" si="3"/>
        <v>-2.3972220456265174E-3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3.5211267605633804E-3</v>
      </c>
      <c r="D7" s="26">
        <f t="shared" si="0"/>
        <v>-4.0120361083249749E-3</v>
      </c>
      <c r="E7" s="27"/>
      <c r="F7" s="27"/>
      <c r="G7" s="26">
        <f t="shared" si="2"/>
        <v>-8.5498090923763655E-4</v>
      </c>
      <c r="H7" s="26">
        <f t="shared" si="3"/>
        <v>4.3761076698010173E-3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2.8070175438596492E-2</v>
      </c>
      <c r="D8" s="26">
        <f t="shared" si="0"/>
        <v>4.0281973816717019E-3</v>
      </c>
      <c r="E8" s="27"/>
      <c r="F8" s="27"/>
      <c r="G8" s="26">
        <f t="shared" si="2"/>
        <v>7.8400753515660108E-3</v>
      </c>
      <c r="H8" s="26">
        <f t="shared" si="3"/>
        <v>2.0230100087030481E-2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-1.3651877133105802E-2</v>
      </c>
      <c r="D9" s="26">
        <f t="shared" si="0"/>
        <v>-5.0150451354062184E-3</v>
      </c>
      <c r="E9" s="27"/>
      <c r="F9" s="27"/>
      <c r="G9" s="26">
        <f t="shared" si="2"/>
        <v>-1.9396782543353776E-3</v>
      </c>
      <c r="H9" s="26">
        <f t="shared" si="3"/>
        <v>-1.1712198878770425E-2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2.0761245674740483E-2</v>
      </c>
      <c r="D10" s="26">
        <f t="shared" si="0"/>
        <v>2.0161290322580645E-3</v>
      </c>
      <c r="E10" s="27"/>
      <c r="F10" s="27"/>
      <c r="G10" s="26">
        <f t="shared" si="2"/>
        <v>5.6641376103921358E-3</v>
      </c>
      <c r="H10" s="26">
        <f t="shared" si="3"/>
        <v>1.5097108064348348E-2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-3.3898305084745762E-3</v>
      </c>
      <c r="D11" s="26">
        <f t="shared" si="0"/>
        <v>2.012072434607646E-3</v>
      </c>
      <c r="E11" s="27"/>
      <c r="F11" s="27"/>
      <c r="G11" s="26">
        <f t="shared" si="2"/>
        <v>5.6597506302327009E-3</v>
      </c>
      <c r="H11" s="26">
        <f t="shared" si="3"/>
        <v>-9.0495811387072776E-3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-3.4013605442176869E-3</v>
      </c>
      <c r="D12" s="26">
        <f t="shared" si="0"/>
        <v>5.0200803212851405E-3</v>
      </c>
      <c r="E12" s="27"/>
      <c r="F12" s="27"/>
      <c r="G12" s="26">
        <f t="shared" si="2"/>
        <v>8.9127404644387103E-3</v>
      </c>
      <c r="H12" s="26">
        <f t="shared" si="3"/>
        <v>-1.2314101008656398E-2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3.4129692832764505E-3</v>
      </c>
      <c r="D13" s="26">
        <f t="shared" si="0"/>
        <v>-3.996003996003996E-3</v>
      </c>
      <c r="E13" s="27"/>
      <c r="F13" s="27"/>
      <c r="G13" s="26">
        <f t="shared" si="2"/>
        <v>-8.3764308953577452E-4</v>
      </c>
      <c r="H13" s="26">
        <f t="shared" si="3"/>
        <v>4.2506123728122246E-3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3.4013605442176869E-3</v>
      </c>
      <c r="D14" s="26">
        <f t="shared" si="0"/>
        <v>-7.0210631895687063E-3</v>
      </c>
      <c r="E14" s="27"/>
      <c r="F14" s="27"/>
      <c r="G14" s="26">
        <f t="shared" si="2"/>
        <v>-4.1090729445308607E-3</v>
      </c>
      <c r="H14" s="26">
        <f t="shared" si="3"/>
        <v>7.5104334887485472E-3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6.7796610169491523E-3</v>
      </c>
      <c r="D15" s="26">
        <f t="shared" si="0"/>
        <v>-5.0505050505050509E-3</v>
      </c>
      <c r="E15" s="27"/>
      <c r="F15" s="27"/>
      <c r="G15" s="26">
        <f t="shared" si="2"/>
        <v>-1.9780261402731767E-3</v>
      </c>
      <c r="H15" s="26">
        <f t="shared" si="3"/>
        <v>8.757687157222329E-3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5B0F6-C0E4-4CC2-8B61-57BABB2C4D3E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37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AX5</f>
        <v>-0.02</v>
      </c>
      <c r="D4" s="26">
        <f t="shared" ref="D4:D15" si="0">BH5</f>
        <v>3.0000000000000001E-3</v>
      </c>
      <c r="E4" s="26">
        <f>INTERCEPT($C$4:$C$15,$D$4:$D$15)</f>
        <v>-4.4337754217382612E-2</v>
      </c>
      <c r="F4" s="26">
        <f>SLOPE($C$4:$C$15,$D$4:$D$15)</f>
        <v>4.4295586063807875</v>
      </c>
      <c r="G4" s="26">
        <f>$E$4+$F$4*D4</f>
        <v>-3.1049078398240247E-2</v>
      </c>
      <c r="H4" s="26">
        <f>C4-G4</f>
        <v>1.1049078398240247E-2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AX6</f>
        <v>0</v>
      </c>
      <c r="D5" s="26">
        <f t="shared" si="0"/>
        <v>7.9760717846460612E-3</v>
      </c>
      <c r="E5" s="27"/>
      <c r="F5" s="27"/>
      <c r="G5" s="26">
        <f t="shared" ref="G5:G15" si="2">$E$4+$F$4*D5</f>
        <v>-9.0072767985926866E-3</v>
      </c>
      <c r="H5" s="26">
        <f t="shared" ref="H5:H15" si="3">C5-G5</f>
        <v>9.0072767985926866E-3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-4.7619047619047616E-2</v>
      </c>
      <c r="D6" s="26">
        <f t="shared" si="0"/>
        <v>-1.3847675568743818E-2</v>
      </c>
      <c r="E6" s="27"/>
      <c r="F6" s="27"/>
      <c r="G6" s="26">
        <f t="shared" si="2"/>
        <v>-0.10567684471128075</v>
      </c>
      <c r="H6" s="26">
        <f t="shared" si="3"/>
        <v>5.8057797092233132E-2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-7.1428571428571426E-3</v>
      </c>
      <c r="D7" s="26">
        <f t="shared" si="0"/>
        <v>-4.0120361083249749E-3</v>
      </c>
      <c r="E7" s="27"/>
      <c r="F7" s="27"/>
      <c r="G7" s="26">
        <f t="shared" si="2"/>
        <v>-6.2109303290123985E-2</v>
      </c>
      <c r="H7" s="26">
        <f t="shared" si="3"/>
        <v>5.496644614726684E-2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0</v>
      </c>
      <c r="D8" s="26">
        <f t="shared" si="0"/>
        <v>4.0281973816717019E-3</v>
      </c>
      <c r="E8" s="27"/>
      <c r="F8" s="27"/>
      <c r="G8" s="26">
        <f t="shared" si="2"/>
        <v>-2.649461783719817E-2</v>
      </c>
      <c r="H8" s="26">
        <f t="shared" si="3"/>
        <v>2.649461783719817E-2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-0.20863309352517986</v>
      </c>
      <c r="D9" s="26">
        <f t="shared" si="0"/>
        <v>-5.0150451354062184E-3</v>
      </c>
      <c r="E9" s="27"/>
      <c r="F9" s="27"/>
      <c r="G9" s="26">
        <f t="shared" si="2"/>
        <v>-6.6552190558309327E-2</v>
      </c>
      <c r="H9" s="26">
        <f t="shared" si="3"/>
        <v>-0.14208090296687054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9.0909090909090905E-3</v>
      </c>
      <c r="D10" s="26">
        <f t="shared" si="0"/>
        <v>2.0161290322580645E-3</v>
      </c>
      <c r="E10" s="27"/>
      <c r="F10" s="27"/>
      <c r="G10" s="26">
        <f t="shared" si="2"/>
        <v>-3.5407192510969736E-2</v>
      </c>
      <c r="H10" s="26">
        <f t="shared" si="3"/>
        <v>4.4498101601878823E-2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-0.1036036036036036</v>
      </c>
      <c r="D11" s="26">
        <f t="shared" si="0"/>
        <v>2.012072434607646E-3</v>
      </c>
      <c r="E11" s="27"/>
      <c r="F11" s="27"/>
      <c r="G11" s="26">
        <f t="shared" si="2"/>
        <v>-3.5425161448004769E-2</v>
      </c>
      <c r="H11" s="26">
        <f t="shared" si="3"/>
        <v>-6.8178442155598831E-2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0</v>
      </c>
      <c r="D12" s="26">
        <f t="shared" si="0"/>
        <v>5.0200803212851405E-3</v>
      </c>
      <c r="E12" s="27"/>
      <c r="F12" s="27"/>
      <c r="G12" s="26">
        <f t="shared" si="2"/>
        <v>-2.2101014225511188E-2</v>
      </c>
      <c r="H12" s="26">
        <f t="shared" si="3"/>
        <v>2.2101014225511188E-2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0</v>
      </c>
      <c r="D13" s="26">
        <f t="shared" si="0"/>
        <v>-3.996003996003996E-3</v>
      </c>
      <c r="E13" s="27"/>
      <c r="F13" s="27"/>
      <c r="G13" s="26">
        <f t="shared" si="2"/>
        <v>-6.2038288109014128E-2</v>
      </c>
      <c r="H13" s="26">
        <f t="shared" si="3"/>
        <v>6.2038288109014128E-2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-2.0100502512562814E-2</v>
      </c>
      <c r="D14" s="26">
        <f t="shared" si="0"/>
        <v>-7.0210631895687063E-3</v>
      </c>
      <c r="E14" s="27"/>
      <c r="F14" s="27"/>
      <c r="G14" s="26">
        <f t="shared" si="2"/>
        <v>-7.543796509468001E-2</v>
      </c>
      <c r="H14" s="26">
        <f t="shared" si="3"/>
        <v>5.5337462582117192E-2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-0.2</v>
      </c>
      <c r="D15" s="26">
        <f t="shared" si="0"/>
        <v>-5.0505050505050509E-3</v>
      </c>
      <c r="E15" s="27"/>
      <c r="F15" s="27"/>
      <c r="G15" s="26">
        <f t="shared" si="2"/>
        <v>-6.6709262330416894E-2</v>
      </c>
      <c r="H15" s="26">
        <f t="shared" si="3"/>
        <v>-0.1332907376695831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E1CE9-2B11-498A-990B-2D1C83130C82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38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AY5</f>
        <v>-8.0000000000000002E-3</v>
      </c>
      <c r="D4" s="26">
        <f t="shared" ref="D4:D15" si="0">BH5</f>
        <v>3.0000000000000001E-3</v>
      </c>
      <c r="E4" s="26">
        <f>INTERCEPT($C$4:$C$15,$D$4:$D$15)</f>
        <v>-9.3133110013179584E-4</v>
      </c>
      <c r="F4" s="26">
        <f>SLOPE($C$4:$C$15,$D$4:$D$15)</f>
        <v>-0.31079051700702931</v>
      </c>
      <c r="G4" s="26">
        <f>$E$4+$F$4*D4</f>
        <v>-1.8637026511528838E-3</v>
      </c>
      <c r="H4" s="26">
        <f>C4-G4</f>
        <v>-6.1362973488471168E-3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AY6</f>
        <v>-8.0645161290322578E-3</v>
      </c>
      <c r="D5" s="26">
        <f t="shared" si="0"/>
        <v>7.9760717846460612E-3</v>
      </c>
      <c r="E5" s="27"/>
      <c r="F5" s="27"/>
      <c r="G5" s="26">
        <f t="shared" ref="G5:G15" si="2">$E$4+$F$4*D5</f>
        <v>-3.4102185737671241E-3</v>
      </c>
      <c r="H5" s="26">
        <f t="shared" ref="H5:H15" si="3">C5-G5</f>
        <v>-4.6542975552651342E-3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-1.6260162601626018E-2</v>
      </c>
      <c r="D6" s="26">
        <f t="shared" si="0"/>
        <v>-1.3847675568743818E-2</v>
      </c>
      <c r="E6" s="27"/>
      <c r="F6" s="27"/>
      <c r="G6" s="26">
        <f t="shared" si="2"/>
        <v>3.372395149223704E-3</v>
      </c>
      <c r="H6" s="26">
        <f t="shared" si="3"/>
        <v>-1.9632557750849721E-2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-8.2644628099173556E-3</v>
      </c>
      <c r="D7" s="26">
        <f t="shared" si="0"/>
        <v>-4.0120361083249749E-3</v>
      </c>
      <c r="E7" s="27"/>
      <c r="F7" s="27"/>
      <c r="G7" s="26">
        <f t="shared" si="2"/>
        <v>3.1557167622539301E-4</v>
      </c>
      <c r="H7" s="26">
        <f t="shared" si="3"/>
        <v>-8.5800344861427479E-3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8.3333333333333332E-3</v>
      </c>
      <c r="D8" s="26">
        <f t="shared" si="0"/>
        <v>4.0281973816717019E-3</v>
      </c>
      <c r="E8" s="27"/>
      <c r="F8" s="27"/>
      <c r="G8" s="26">
        <f t="shared" si="2"/>
        <v>-2.1832566469879057E-3</v>
      </c>
      <c r="H8" s="26">
        <f t="shared" si="3"/>
        <v>1.0516589980321239E-2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4.1322314049586778E-2</v>
      </c>
      <c r="D9" s="26">
        <f t="shared" si="0"/>
        <v>-5.0150451354062184E-3</v>
      </c>
      <c r="E9" s="27"/>
      <c r="F9" s="27"/>
      <c r="G9" s="26">
        <f t="shared" si="2"/>
        <v>6.2729737031469001E-4</v>
      </c>
      <c r="H9" s="26">
        <f t="shared" si="3"/>
        <v>4.069501667927209E-2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7.9365079365079361E-3</v>
      </c>
      <c r="D10" s="26">
        <f t="shared" si="0"/>
        <v>2.0161290322580645E-3</v>
      </c>
      <c r="E10" s="27"/>
      <c r="F10" s="27"/>
      <c r="G10" s="26">
        <f t="shared" si="2"/>
        <v>-1.5579248844201613E-3</v>
      </c>
      <c r="H10" s="26">
        <f t="shared" si="3"/>
        <v>9.4944328209280969E-3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-7.874015748031496E-3</v>
      </c>
      <c r="D11" s="26">
        <f t="shared" si="0"/>
        <v>2.012072434607646E-3</v>
      </c>
      <c r="E11" s="27"/>
      <c r="F11" s="27"/>
      <c r="G11" s="26">
        <f t="shared" si="2"/>
        <v>-1.5566641323390984E-3</v>
      </c>
      <c r="H11" s="26">
        <f t="shared" si="3"/>
        <v>-6.3173516156923978E-3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-1.5873015873015872E-2</v>
      </c>
      <c r="D12" s="26">
        <f t="shared" si="0"/>
        <v>5.0200803212851405E-3</v>
      </c>
      <c r="E12" s="27"/>
      <c r="F12" s="27"/>
      <c r="G12" s="26">
        <f t="shared" si="2"/>
        <v>-2.4915244586008185E-3</v>
      </c>
      <c r="H12" s="26">
        <f t="shared" si="3"/>
        <v>-1.3381491414415053E-2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-8.0645161290322578E-3</v>
      </c>
      <c r="D13" s="26">
        <f t="shared" si="0"/>
        <v>-3.996003996003996E-3</v>
      </c>
      <c r="E13" s="27"/>
      <c r="F13" s="27"/>
      <c r="G13" s="26">
        <f t="shared" si="2"/>
        <v>3.1058904774844116E-4</v>
      </c>
      <c r="H13" s="26">
        <f t="shared" si="3"/>
        <v>-8.3751051767806985E-3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1.6260162601626018E-2</v>
      </c>
      <c r="D14" s="26">
        <f t="shared" si="0"/>
        <v>-7.0210631895687063E-3</v>
      </c>
      <c r="E14" s="27"/>
      <c r="F14" s="27"/>
      <c r="G14" s="26">
        <f t="shared" si="2"/>
        <v>1.2507487584932846E-3</v>
      </c>
      <c r="H14" s="26">
        <f t="shared" si="3"/>
        <v>1.5009413843132733E-2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-8.0000000000000002E-3</v>
      </c>
      <c r="D15" s="26">
        <f t="shared" si="0"/>
        <v>-5.0505050505050509E-3</v>
      </c>
      <c r="E15" s="27"/>
      <c r="F15" s="27"/>
      <c r="G15" s="26">
        <f t="shared" si="2"/>
        <v>6.383179756612817E-4</v>
      </c>
      <c r="H15" s="26">
        <f t="shared" si="3"/>
        <v>-8.6383179756612822E-3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9BB68-86E0-4A72-999A-6D777C782A00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39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AZ5</f>
        <v>-2.5423728813559324E-2</v>
      </c>
      <c r="D4" s="26">
        <f t="shared" ref="D4:D15" si="0">BH5</f>
        <v>3.0000000000000001E-3</v>
      </c>
      <c r="E4" s="26">
        <f>INTERCEPT($C$4:$C$15,$D$4:$D$15)</f>
        <v>-3.8519371433246876E-4</v>
      </c>
      <c r="F4" s="26">
        <f>SLOPE($C$4:$C$15,$D$4:$D$15)</f>
        <v>-0.37892281734570149</v>
      </c>
      <c r="G4" s="26">
        <f>$E$4+$F$4*D4</f>
        <v>-1.5219621663695735E-3</v>
      </c>
      <c r="H4" s="26">
        <f>C4-G4</f>
        <v>-2.3901766647189751E-2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AZ6</f>
        <v>8.6956521739130436E-3</v>
      </c>
      <c r="D5" s="26">
        <f t="shared" si="0"/>
        <v>7.9760717846460612E-3</v>
      </c>
      <c r="E5" s="27"/>
      <c r="F5" s="27"/>
      <c r="G5" s="26">
        <f t="shared" ref="G5:G15" si="2">$E$4+$F$4*D5</f>
        <v>-3.4075093063221117E-3</v>
      </c>
      <c r="H5" s="26">
        <f t="shared" ref="H5:H15" si="3">C5-G5</f>
        <v>1.2103161480235155E-2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8.6206896551724137E-3</v>
      </c>
      <c r="D6" s="26">
        <f t="shared" si="0"/>
        <v>-1.3847675568743818E-2</v>
      </c>
      <c r="E6" s="27"/>
      <c r="F6" s="27"/>
      <c r="G6" s="26">
        <f t="shared" si="2"/>
        <v>4.8620065258651781E-3</v>
      </c>
      <c r="H6" s="26">
        <f t="shared" si="3"/>
        <v>3.7586831293072356E-3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-2.564102564102564E-2</v>
      </c>
      <c r="D7" s="26">
        <f t="shared" si="0"/>
        <v>-4.0120361083249749E-3</v>
      </c>
      <c r="E7" s="27"/>
      <c r="F7" s="27"/>
      <c r="G7" s="26">
        <f t="shared" si="2"/>
        <v>1.1350583111267147E-3</v>
      </c>
      <c r="H7" s="26">
        <f t="shared" si="3"/>
        <v>-2.6776083952152356E-2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-8.771929824561403E-3</v>
      </c>
      <c r="D8" s="26">
        <f t="shared" si="0"/>
        <v>4.0281973816717019E-3</v>
      </c>
      <c r="E8" s="27"/>
      <c r="F8" s="27"/>
      <c r="G8" s="26">
        <f t="shared" si="2"/>
        <v>-1.9115696150200879E-3</v>
      </c>
      <c r="H8" s="26">
        <f t="shared" si="3"/>
        <v>-6.8603602095413151E-3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1.3274336283185841E-2</v>
      </c>
      <c r="D9" s="26">
        <f t="shared" si="0"/>
        <v>-5.0150451354062184E-3</v>
      </c>
      <c r="E9" s="27"/>
      <c r="F9" s="27"/>
      <c r="G9" s="26">
        <f t="shared" si="2"/>
        <v>1.5151213174915104E-3</v>
      </c>
      <c r="H9" s="26">
        <f t="shared" si="3"/>
        <v>1.1759214965694331E-2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4.3668122270742356E-3</v>
      </c>
      <c r="D10" s="26">
        <f t="shared" si="0"/>
        <v>2.0161290322580645E-3</v>
      </c>
      <c r="E10" s="27"/>
      <c r="F10" s="27"/>
      <c r="G10" s="26">
        <f t="shared" si="2"/>
        <v>-1.1491510073681572E-3</v>
      </c>
      <c r="H10" s="26">
        <f t="shared" si="3"/>
        <v>5.515963234442393E-3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8.6956521739130436E-3</v>
      </c>
      <c r="D11" s="26">
        <f t="shared" si="0"/>
        <v>2.012072434607646E-3</v>
      </c>
      <c r="E11" s="27"/>
      <c r="F11" s="27"/>
      <c r="G11" s="26">
        <f t="shared" si="2"/>
        <v>-1.1476138699576229E-3</v>
      </c>
      <c r="H11" s="26">
        <f t="shared" si="3"/>
        <v>9.8432660438706673E-3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4.3103448275862068E-3</v>
      </c>
      <c r="D12" s="26">
        <f t="shared" si="0"/>
        <v>5.0200803212851405E-3</v>
      </c>
      <c r="E12" s="27"/>
      <c r="F12" s="27"/>
      <c r="G12" s="26">
        <f t="shared" si="2"/>
        <v>-2.2874166929755485E-3</v>
      </c>
      <c r="H12" s="26">
        <f t="shared" si="3"/>
        <v>6.5977615205617558E-3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4.2918454935622317E-3</v>
      </c>
      <c r="D13" s="26">
        <f t="shared" si="0"/>
        <v>-3.996003996003996E-3</v>
      </c>
      <c r="E13" s="27"/>
      <c r="F13" s="27"/>
      <c r="G13" s="26">
        <f t="shared" si="2"/>
        <v>1.1289833779580469E-3</v>
      </c>
      <c r="H13" s="26">
        <f t="shared" si="3"/>
        <v>3.1628621156041849E-3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1.282051282051282E-2</v>
      </c>
      <c r="D14" s="26">
        <f t="shared" si="0"/>
        <v>-7.0210631895687063E-3</v>
      </c>
      <c r="E14" s="27"/>
      <c r="F14" s="27"/>
      <c r="G14" s="26">
        <f t="shared" si="2"/>
        <v>2.2752473302211024E-3</v>
      </c>
      <c r="H14" s="26">
        <f t="shared" si="3"/>
        <v>1.0545265490291719E-2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-4.2194092827004216E-3</v>
      </c>
      <c r="D15" s="26">
        <f t="shared" si="0"/>
        <v>-5.0505050505050509E-3</v>
      </c>
      <c r="E15" s="27"/>
      <c r="F15" s="27"/>
      <c r="G15" s="26">
        <f t="shared" si="2"/>
        <v>1.5285578884235997E-3</v>
      </c>
      <c r="H15" s="26">
        <f t="shared" si="3"/>
        <v>-5.7479671711240209E-3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B1FF1-CAB3-4504-AB96-86067F2DC141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40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BA5</f>
        <v>1.6393442622950821E-2</v>
      </c>
      <c r="D4" s="26">
        <f t="shared" ref="D4:D15" si="0">BH5</f>
        <v>3.0000000000000001E-3</v>
      </c>
      <c r="E4" s="26">
        <f>INTERCEPT($C$4:$C$15,$D$4:$D$15)</f>
        <v>-4.7011325730995663E-3</v>
      </c>
      <c r="F4" s="26">
        <f>SLOPE($C$4:$C$15,$D$4:$D$15)</f>
        <v>-0.30820220805970444</v>
      </c>
      <c r="G4" s="26">
        <f>$E$4+$F$4*D4</f>
        <v>-5.6257391972786798E-3</v>
      </c>
      <c r="H4" s="26">
        <f>C4-G4</f>
        <v>2.2019181820229501E-2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BA6</f>
        <v>-6.4516129032258064E-3</v>
      </c>
      <c r="D5" s="26">
        <f t="shared" si="0"/>
        <v>7.9760717846460612E-3</v>
      </c>
      <c r="E5" s="27"/>
      <c r="F5" s="27"/>
      <c r="G5" s="26">
        <f t="shared" ref="G5:G15" si="2">$E$4+$F$4*D5</f>
        <v>-7.15937550877019E-3</v>
      </c>
      <c r="H5" s="26">
        <f t="shared" ref="H5:H15" si="3">C5-G5</f>
        <v>7.0776260554438353E-4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6.4935064935064939E-3</v>
      </c>
      <c r="D6" s="26">
        <f t="shared" si="0"/>
        <v>-1.3847675568743818E-2</v>
      </c>
      <c r="E6" s="27"/>
      <c r="F6" s="27"/>
      <c r="G6" s="26">
        <f t="shared" si="2"/>
        <v>-4.3324838631829832E-4</v>
      </c>
      <c r="H6" s="26">
        <f t="shared" si="3"/>
        <v>6.9267548798247923E-3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-1.2903225806451613E-2</v>
      </c>
      <c r="D7" s="26">
        <f t="shared" si="0"/>
        <v>-4.0120361083249749E-3</v>
      </c>
      <c r="E7" s="27"/>
      <c r="F7" s="27"/>
      <c r="G7" s="26">
        <f t="shared" si="2"/>
        <v>-3.4646141856985455E-3</v>
      </c>
      <c r="H7" s="26">
        <f t="shared" si="3"/>
        <v>-9.4386116207530665E-3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-5.2287581699346407E-2</v>
      </c>
      <c r="D8" s="26">
        <f t="shared" si="0"/>
        <v>4.0281973816717019E-3</v>
      </c>
      <c r="E8" s="27"/>
      <c r="F8" s="27"/>
      <c r="G8" s="26">
        <f t="shared" si="2"/>
        <v>-5.9426319006311047E-3</v>
      </c>
      <c r="H8" s="26">
        <f t="shared" si="3"/>
        <v>-4.6344949798715299E-2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0</v>
      </c>
      <c r="D9" s="26">
        <f t="shared" si="0"/>
        <v>-5.0150451354062184E-3</v>
      </c>
      <c r="E9" s="27"/>
      <c r="F9" s="27"/>
      <c r="G9" s="26">
        <f t="shared" si="2"/>
        <v>-3.1554845888482905E-3</v>
      </c>
      <c r="H9" s="26">
        <f t="shared" si="3"/>
        <v>3.1554845888482905E-3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6.8965517241379309E-3</v>
      </c>
      <c r="D10" s="26">
        <f t="shared" si="0"/>
        <v>2.0161290322580645E-3</v>
      </c>
      <c r="E10" s="27"/>
      <c r="F10" s="27"/>
      <c r="G10" s="26">
        <f t="shared" si="2"/>
        <v>-5.3225079925747765E-3</v>
      </c>
      <c r="H10" s="26">
        <f t="shared" si="3"/>
        <v>1.2219059716712707E-2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-1.3698630136986301E-2</v>
      </c>
      <c r="D11" s="26">
        <f t="shared" si="0"/>
        <v>2.012072434607646E-3</v>
      </c>
      <c r="E11" s="27"/>
      <c r="F11" s="27"/>
      <c r="G11" s="26">
        <f t="shared" si="2"/>
        <v>-5.321257740221708E-3</v>
      </c>
      <c r="H11" s="26">
        <f t="shared" si="3"/>
        <v>-8.3773723967645927E-3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2.0833333333333332E-2</v>
      </c>
      <c r="D12" s="26">
        <f t="shared" si="0"/>
        <v>5.0200803212851405E-3</v>
      </c>
      <c r="E12" s="27"/>
      <c r="F12" s="27"/>
      <c r="G12" s="26">
        <f t="shared" si="2"/>
        <v>-6.2483324127567174E-3</v>
      </c>
      <c r="H12" s="26">
        <f t="shared" si="3"/>
        <v>2.7081665746090049E-2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-6.8027210884353739E-3</v>
      </c>
      <c r="D13" s="26">
        <f t="shared" si="0"/>
        <v>-3.996003996003996E-3</v>
      </c>
      <c r="E13" s="27"/>
      <c r="F13" s="27"/>
      <c r="G13" s="26">
        <f t="shared" si="2"/>
        <v>-3.4695553181157326E-3</v>
      </c>
      <c r="H13" s="26">
        <f t="shared" si="3"/>
        <v>-3.3331657703196413E-3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-6.8493150684931503E-3</v>
      </c>
      <c r="D14" s="26">
        <f t="shared" si="0"/>
        <v>-7.0210631895687063E-3</v>
      </c>
      <c r="E14" s="27"/>
      <c r="F14" s="27"/>
      <c r="G14" s="26">
        <f t="shared" si="2"/>
        <v>-2.5372253951477797E-3</v>
      </c>
      <c r="H14" s="26">
        <f t="shared" si="3"/>
        <v>-4.3120896733453706E-3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-3.4482758620689655E-3</v>
      </c>
      <c r="D15" s="26">
        <f t="shared" si="0"/>
        <v>-5.0505050505050509E-3</v>
      </c>
      <c r="E15" s="27"/>
      <c r="F15" s="27"/>
      <c r="G15" s="26">
        <f t="shared" si="2"/>
        <v>-3.1445557647172204E-3</v>
      </c>
      <c r="H15" s="26">
        <f t="shared" si="3"/>
        <v>-3.037200973517451E-4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81471-02B8-44FE-A358-E6DE7C889090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41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BB5</f>
        <v>1.0362694300518135E-2</v>
      </c>
      <c r="D4" s="26">
        <f t="shared" ref="D4:D15" si="0">BH5</f>
        <v>3.0000000000000001E-3</v>
      </c>
      <c r="E4" s="26">
        <f>INTERCEPT($C$4:$C$15,$D$4:$D$15)</f>
        <v>-7.9824507377271262E-3</v>
      </c>
      <c r="F4" s="26">
        <f>SLOPE($C$4:$C$15,$D$4:$D$15)</f>
        <v>0.55733282126875261</v>
      </c>
      <c r="G4" s="26">
        <f>$E$4+$F$4*D4</f>
        <v>-6.310452273920868E-3</v>
      </c>
      <c r="H4" s="26">
        <f>C4-G4</f>
        <v>1.6673146574439003E-2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BB6</f>
        <v>1.5384615384615385E-2</v>
      </c>
      <c r="D5" s="26">
        <f t="shared" si="0"/>
        <v>7.9760717846460612E-3</v>
      </c>
      <c r="E5" s="27"/>
      <c r="F5" s="27"/>
      <c r="G5" s="26">
        <f t="shared" ref="G5:G15" si="2">$E$4+$F$4*D5</f>
        <v>-3.5371241473482421E-3</v>
      </c>
      <c r="H5" s="26">
        <f t="shared" ref="H5:H15" si="3">C5-G5</f>
        <v>1.8921739531963626E-2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2.5252525252525255E-3</v>
      </c>
      <c r="D6" s="26">
        <f t="shared" si="0"/>
        <v>-1.3847675568743818E-2</v>
      </c>
      <c r="E6" s="27"/>
      <c r="F6" s="27"/>
      <c r="G6" s="26">
        <f t="shared" si="2"/>
        <v>-1.5700214830469496E-2</v>
      </c>
      <c r="H6" s="26">
        <f t="shared" si="3"/>
        <v>1.822546735572202E-2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-1.2594458438287154E-2</v>
      </c>
      <c r="D7" s="26">
        <f t="shared" si="0"/>
        <v>-4.0120361083249749E-3</v>
      </c>
      <c r="E7" s="27"/>
      <c r="F7" s="27"/>
      <c r="G7" s="26">
        <f t="shared" si="2"/>
        <v>-1.021849014101199E-2</v>
      </c>
      <c r="H7" s="26">
        <f t="shared" si="3"/>
        <v>-2.3759682972751637E-3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5.1020408163265302E-3</v>
      </c>
      <c r="D8" s="26">
        <f t="shared" si="0"/>
        <v>4.0281973816717019E-3</v>
      </c>
      <c r="E8" s="27"/>
      <c r="F8" s="27"/>
      <c r="G8" s="26">
        <f t="shared" si="2"/>
        <v>-5.7374041263726343E-3</v>
      </c>
      <c r="H8" s="26">
        <f t="shared" si="3"/>
        <v>1.0839444942699165E-2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-2.5380710659898475E-3</v>
      </c>
      <c r="D9" s="26">
        <f t="shared" si="0"/>
        <v>-5.0150451354062184E-3</v>
      </c>
      <c r="E9" s="27"/>
      <c r="F9" s="27"/>
      <c r="G9" s="26">
        <f t="shared" si="2"/>
        <v>-1.0777499991833207E-2</v>
      </c>
      <c r="H9" s="26">
        <f t="shared" si="3"/>
        <v>8.2394289258433603E-3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-1.0178117048346057E-2</v>
      </c>
      <c r="D10" s="26">
        <f t="shared" si="0"/>
        <v>2.0161290322580645E-3</v>
      </c>
      <c r="E10" s="27"/>
      <c r="F10" s="27"/>
      <c r="G10" s="26">
        <f t="shared" si="2"/>
        <v>-6.8587958561368992E-3</v>
      </c>
      <c r="H10" s="26">
        <f t="shared" si="3"/>
        <v>-3.3193211922091575E-3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2.5706940874035988E-3</v>
      </c>
      <c r="D11" s="26">
        <f t="shared" si="0"/>
        <v>2.012072434607646E-3</v>
      </c>
      <c r="E11" s="27"/>
      <c r="F11" s="27"/>
      <c r="G11" s="26">
        <f t="shared" si="2"/>
        <v>-6.8610567311501586E-3</v>
      </c>
      <c r="H11" s="26">
        <f t="shared" si="3"/>
        <v>9.4317508185537569E-3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-4.3589743589743588E-2</v>
      </c>
      <c r="D12" s="26">
        <f t="shared" si="0"/>
        <v>5.0200803212851405E-3</v>
      </c>
      <c r="E12" s="27"/>
      <c r="F12" s="27"/>
      <c r="G12" s="26">
        <f t="shared" si="2"/>
        <v>-5.1845952092695324E-3</v>
      </c>
      <c r="H12" s="26">
        <f t="shared" si="3"/>
        <v>-3.8405148380474055E-2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-2.9490616621983913E-2</v>
      </c>
      <c r="D13" s="26">
        <f t="shared" si="0"/>
        <v>-3.996003996003996E-3</v>
      </c>
      <c r="E13" s="27"/>
      <c r="F13" s="27"/>
      <c r="G13" s="26">
        <f t="shared" si="2"/>
        <v>-1.0209554918621242E-2</v>
      </c>
      <c r="H13" s="26">
        <f t="shared" si="3"/>
        <v>-1.9281061703362669E-2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-3.591160220994475E-2</v>
      </c>
      <c r="D14" s="26">
        <f t="shared" si="0"/>
        <v>-7.0210631895687063E-3</v>
      </c>
      <c r="E14" s="27"/>
      <c r="F14" s="27"/>
      <c r="G14" s="26">
        <f t="shared" si="2"/>
        <v>-1.189551969347564E-2</v>
      </c>
      <c r="H14" s="26">
        <f t="shared" si="3"/>
        <v>-2.4016082516469112E-2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-5.7306590257879654E-3</v>
      </c>
      <c r="D15" s="26">
        <f t="shared" si="0"/>
        <v>-5.0505050505050509E-3</v>
      </c>
      <c r="E15" s="27"/>
      <c r="F15" s="27"/>
      <c r="G15" s="26">
        <f t="shared" si="2"/>
        <v>-1.0797262966357191E-2</v>
      </c>
      <c r="H15" s="26">
        <f t="shared" si="3"/>
        <v>5.0666039405692252E-3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E96F-5A98-4491-8027-7BBB1A442A5C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1.8554687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42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BC5</f>
        <v>-1.6853932584269662E-2</v>
      </c>
      <c r="D4" s="26">
        <f t="shared" ref="D4:D15" si="0">BH5</f>
        <v>3.0000000000000001E-3</v>
      </c>
      <c r="E4" s="26">
        <f>INTERCEPT($C$4:$C$15,$D$4:$D$15)</f>
        <v>-5.8113206468262714E-4</v>
      </c>
      <c r="F4" s="26">
        <f>SLOPE($C$4:$C$15,$D$4:$D$15)</f>
        <v>1.7041180679967101</v>
      </c>
      <c r="G4" s="26">
        <f>$E$4+$F$4*D4</f>
        <v>4.5312221393075036E-3</v>
      </c>
      <c r="H4" s="26">
        <f>C4-G4</f>
        <v>-2.1385154723577167E-2</v>
      </c>
      <c r="I4" s="28"/>
      <c r="J4" s="28"/>
      <c r="K4" s="28"/>
      <c r="L4" s="28"/>
      <c r="M4" s="37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BC6</f>
        <v>2.8571428571428571E-2</v>
      </c>
      <c r="D5" s="26">
        <f t="shared" si="0"/>
        <v>7.9760717846460612E-3</v>
      </c>
      <c r="E5" s="27"/>
      <c r="F5" s="27"/>
      <c r="G5" s="26">
        <f t="shared" ref="G5:G15" si="2">$E$4+$F$4*D5</f>
        <v>1.3011035975171489E-2</v>
      </c>
      <c r="H5" s="26">
        <f t="shared" ref="H5:H15" si="3">C5-G5</f>
        <v>1.5560392596257081E-2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-3.888888888888889E-2</v>
      </c>
      <c r="D6" s="26">
        <f t="shared" si="0"/>
        <v>-1.3847675568743818E-2</v>
      </c>
      <c r="E6" s="27"/>
      <c r="F6" s="27"/>
      <c r="G6" s="26">
        <f t="shared" si="2"/>
        <v>-2.4179206201135582E-2</v>
      </c>
      <c r="H6" s="26">
        <f t="shared" si="3"/>
        <v>-1.4709682687753307E-2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0</v>
      </c>
      <c r="D7" s="26">
        <f t="shared" si="0"/>
        <v>-4.0120361083249749E-3</v>
      </c>
      <c r="E7" s="27"/>
      <c r="F7" s="27"/>
      <c r="G7" s="26">
        <f t="shared" si="2"/>
        <v>-7.4181152863344226E-3</v>
      </c>
      <c r="H7" s="26">
        <f t="shared" si="3"/>
        <v>7.4181152863344226E-3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-1.1560693641618497E-2</v>
      </c>
      <c r="D8" s="26">
        <f t="shared" si="0"/>
        <v>4.0281973816717019E-3</v>
      </c>
      <c r="E8" s="27"/>
      <c r="F8" s="27"/>
      <c r="G8" s="26">
        <f t="shared" si="2"/>
        <v>6.2833918748811599E-3</v>
      </c>
      <c r="H8" s="26">
        <f t="shared" si="3"/>
        <v>-1.7844085516499658E-2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-5.8479532163742687E-3</v>
      </c>
      <c r="D9" s="26">
        <f t="shared" si="0"/>
        <v>-5.0150451354062184E-3</v>
      </c>
      <c r="E9" s="27"/>
      <c r="F9" s="27"/>
      <c r="G9" s="26">
        <f t="shared" si="2"/>
        <v>-9.1273610917473706E-3</v>
      </c>
      <c r="H9" s="26">
        <f t="shared" si="3"/>
        <v>3.2794078753731019E-3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5.8823529411764705E-3</v>
      </c>
      <c r="D10" s="26">
        <f t="shared" si="0"/>
        <v>2.0161290322580645E-3</v>
      </c>
      <c r="E10" s="27"/>
      <c r="F10" s="27"/>
      <c r="G10" s="26">
        <f t="shared" si="2"/>
        <v>2.8545898466010625E-3</v>
      </c>
      <c r="H10" s="26">
        <f t="shared" si="3"/>
        <v>3.027763094575408E-3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2.3391812865497075E-2</v>
      </c>
      <c r="D11" s="26">
        <f t="shared" si="0"/>
        <v>2.012072434607646E-3</v>
      </c>
      <c r="E11" s="27"/>
      <c r="F11" s="27"/>
      <c r="G11" s="26">
        <f t="shared" si="2"/>
        <v>2.8476769252503914E-3</v>
      </c>
      <c r="H11" s="26">
        <f t="shared" si="3"/>
        <v>2.0544135940246684E-2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-1.1428571428571429E-2</v>
      </c>
      <c r="D12" s="26">
        <f t="shared" si="0"/>
        <v>5.0200803212851405E-3</v>
      </c>
      <c r="E12" s="27"/>
      <c r="F12" s="27"/>
      <c r="G12" s="26">
        <f t="shared" si="2"/>
        <v>7.9736775136141098E-3</v>
      </c>
      <c r="H12" s="26">
        <f t="shared" si="3"/>
        <v>-1.9402248942185538E-2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5.7803468208092483E-3</v>
      </c>
      <c r="D13" s="26">
        <f t="shared" si="0"/>
        <v>-3.996003996003996E-3</v>
      </c>
      <c r="E13" s="27"/>
      <c r="F13" s="27"/>
      <c r="G13" s="26">
        <f t="shared" si="2"/>
        <v>-7.3907946740600899E-3</v>
      </c>
      <c r="H13" s="26">
        <f t="shared" si="3"/>
        <v>1.3171141494869337E-2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-1.7241379310344827E-2</v>
      </c>
      <c r="D14" s="26">
        <f t="shared" si="0"/>
        <v>-7.0210631895687063E-3</v>
      </c>
      <c r="E14" s="27"/>
      <c r="F14" s="27"/>
      <c r="G14" s="26">
        <f t="shared" si="2"/>
        <v>-1.254585270257327E-2</v>
      </c>
      <c r="H14" s="26">
        <f t="shared" si="3"/>
        <v>-4.6955266077715573E-3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5.8479532163742687E-3</v>
      </c>
      <c r="D15" s="26">
        <f t="shared" si="0"/>
        <v>-5.0505050505050509E-3</v>
      </c>
      <c r="E15" s="27"/>
      <c r="F15" s="27"/>
      <c r="G15" s="26">
        <f t="shared" si="2"/>
        <v>-9.1877889737569211E-3</v>
      </c>
      <c r="H15" s="26">
        <f t="shared" si="3"/>
        <v>1.503574219013119E-2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7.25" thickBot="1" x14ac:dyDescent="0.3"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E47B5-E6FD-41CC-873C-407CDF26FC6D}">
  <dimension ref="A2:O85"/>
  <sheetViews>
    <sheetView showGridLines="0" tabSelected="1" topLeftCell="A4" zoomScale="94" workbookViewId="0">
      <selection activeCell="I16" sqref="I16"/>
    </sheetView>
  </sheetViews>
  <sheetFormatPr defaultRowHeight="15" x14ac:dyDescent="0.25"/>
  <cols>
    <col min="2" max="2" width="15.42578125" style="73" customWidth="1"/>
    <col min="3" max="3" width="8.28515625" style="73" customWidth="1"/>
    <col min="4" max="4" width="13.140625" style="73" bestFit="1" customWidth="1"/>
    <col min="5" max="11" width="9.140625" style="73"/>
    <col min="12" max="12" width="11.42578125" style="73" customWidth="1"/>
    <col min="13" max="16" width="9.140625" style="73"/>
    <col min="17" max="17" width="22.28515625" style="73" customWidth="1"/>
    <col min="18" max="16384" width="9.140625" style="73"/>
  </cols>
  <sheetData>
    <row r="2" spans="2:15" x14ac:dyDescent="0.25"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2:15" x14ac:dyDescent="0.25">
      <c r="B3" s="149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2:15" ht="15.75" thickBot="1" x14ac:dyDescent="0.3">
      <c r="B4" s="75"/>
      <c r="C4" s="76"/>
      <c r="D4" s="76"/>
      <c r="E4" s="76"/>
      <c r="F4" s="76"/>
      <c r="G4" s="76"/>
      <c r="H4" s="77"/>
      <c r="I4" s="77"/>
      <c r="J4" s="77"/>
      <c r="K4" s="77"/>
      <c r="L4" s="143"/>
      <c r="M4" s="143"/>
      <c r="N4" s="143"/>
      <c r="O4" s="143"/>
    </row>
    <row r="5" spans="2:15" x14ac:dyDescent="0.25">
      <c r="B5" s="85" t="s">
        <v>78</v>
      </c>
      <c r="C5" s="82" t="s">
        <v>79</v>
      </c>
      <c r="D5" s="83" t="s">
        <v>80</v>
      </c>
      <c r="E5" s="76"/>
      <c r="F5"/>
      <c r="G5" s="92"/>
      <c r="H5" s="77"/>
      <c r="I5" s="77"/>
      <c r="J5" s="77"/>
      <c r="K5" s="77"/>
      <c r="L5" s="105"/>
      <c r="M5" s="150"/>
      <c r="N5" s="150"/>
      <c r="O5" s="150"/>
    </row>
    <row r="6" spans="2:15" ht="15.75" x14ac:dyDescent="0.25">
      <c r="B6" s="96" t="s">
        <v>73</v>
      </c>
      <c r="C6" s="106" t="s">
        <v>101</v>
      </c>
      <c r="D6" s="97" t="s">
        <v>81</v>
      </c>
      <c r="E6" s="76"/>
      <c r="F6" s="91"/>
      <c r="G6" t="s">
        <v>96</v>
      </c>
      <c r="H6" s="77"/>
      <c r="I6" s="77"/>
      <c r="J6" s="77"/>
      <c r="K6" s="77"/>
      <c r="L6" s="105"/>
      <c r="M6" s="101"/>
      <c r="N6" s="101"/>
      <c r="O6" s="101"/>
    </row>
    <row r="7" spans="2:15" ht="15.75" thickBot="1" x14ac:dyDescent="0.3">
      <c r="B7" s="94" t="s">
        <v>74</v>
      </c>
      <c r="C7" s="107">
        <v>0.13400000000000001</v>
      </c>
      <c r="D7" s="95" t="s">
        <v>81</v>
      </c>
      <c r="E7" s="76"/>
      <c r="F7" s="93"/>
      <c r="G7" s="92" t="s">
        <v>85</v>
      </c>
      <c r="H7" s="77"/>
      <c r="I7" s="77"/>
      <c r="J7" s="77"/>
      <c r="K7" s="77"/>
      <c r="L7" s="100"/>
      <c r="M7" s="102"/>
      <c r="N7" s="103"/>
      <c r="O7" s="104"/>
    </row>
    <row r="8" spans="2:15" x14ac:dyDescent="0.25">
      <c r="C8" s="84"/>
      <c r="D8" s="84"/>
      <c r="E8" s="76"/>
      <c r="F8"/>
      <c r="G8" s="92"/>
      <c r="H8" s="77"/>
      <c r="I8" s="77"/>
      <c r="J8" s="77"/>
      <c r="K8" s="77"/>
      <c r="L8" s="100"/>
      <c r="M8" s="102"/>
      <c r="N8" s="103"/>
      <c r="O8" s="102"/>
    </row>
    <row r="9" spans="2:15" x14ac:dyDescent="0.25">
      <c r="B9" s="86" t="s">
        <v>82</v>
      </c>
      <c r="C9" s="76"/>
      <c r="D9" s="76"/>
      <c r="E9" s="76"/>
      <c r="F9"/>
      <c r="G9" s="92"/>
      <c r="H9" s="77"/>
      <c r="I9" s="77"/>
      <c r="J9" s="77"/>
      <c r="K9" s="77"/>
      <c r="L9" s="100"/>
      <c r="M9" s="102"/>
      <c r="N9" s="103"/>
      <c r="O9" s="102"/>
    </row>
    <row r="10" spans="2:15" x14ac:dyDescent="0.25">
      <c r="B10" s="86" t="s">
        <v>83</v>
      </c>
      <c r="C10" s="76"/>
      <c r="D10" s="76"/>
      <c r="E10" s="76"/>
      <c r="F10"/>
      <c r="G10" s="92"/>
      <c r="H10" s="77"/>
      <c r="I10" s="77"/>
      <c r="J10" s="77"/>
      <c r="K10" s="77"/>
      <c r="L10" s="100"/>
      <c r="M10" s="102"/>
      <c r="N10" s="103"/>
      <c r="O10" s="102"/>
    </row>
    <row r="11" spans="2:15" x14ac:dyDescent="0.25">
      <c r="B11" s="98" t="s">
        <v>97</v>
      </c>
      <c r="C11" s="76"/>
      <c r="D11" s="76"/>
      <c r="E11" s="76"/>
      <c r="F11"/>
      <c r="G11" s="92"/>
      <c r="H11" s="77"/>
      <c r="I11" s="77"/>
      <c r="J11" s="77"/>
      <c r="K11" s="77"/>
      <c r="L11" s="100"/>
      <c r="M11" s="102"/>
      <c r="N11" s="103"/>
      <c r="O11" s="104"/>
    </row>
    <row r="12" spans="2:15" x14ac:dyDescent="0.25">
      <c r="B12" s="75"/>
      <c r="C12" s="76"/>
      <c r="D12" s="76"/>
      <c r="E12" s="76"/>
      <c r="F12"/>
      <c r="G12" s="92"/>
      <c r="H12" s="77"/>
      <c r="I12" s="77"/>
      <c r="J12" s="77"/>
      <c r="K12" s="77"/>
      <c r="L12" s="100"/>
      <c r="M12" s="102"/>
      <c r="N12" s="103"/>
      <c r="O12" s="102"/>
    </row>
    <row r="13" spans="2:15" x14ac:dyDescent="0.25">
      <c r="B13" s="75"/>
      <c r="C13" s="76"/>
      <c r="D13" s="76"/>
      <c r="E13" s="76"/>
      <c r="F13"/>
      <c r="G13" s="92"/>
      <c r="H13" s="77"/>
      <c r="I13" s="77"/>
      <c r="J13" s="77"/>
      <c r="K13" s="77"/>
      <c r="L13" s="100"/>
      <c r="M13" s="102"/>
      <c r="N13" s="103"/>
      <c r="O13" s="104"/>
    </row>
    <row r="14" spans="2:15" x14ac:dyDescent="0.25">
      <c r="J14" s="77"/>
      <c r="K14" s="77"/>
      <c r="L14" s="100"/>
      <c r="M14" s="102"/>
      <c r="N14" s="103"/>
      <c r="O14" s="102"/>
    </row>
    <row r="15" spans="2:15" x14ac:dyDescent="0.25">
      <c r="J15" s="77"/>
      <c r="K15" s="77"/>
      <c r="L15" s="100"/>
      <c r="M15" s="102"/>
      <c r="N15" s="103"/>
      <c r="O15" s="104"/>
    </row>
    <row r="16" spans="2:15" ht="15.75" thickBot="1" x14ac:dyDescent="0.3">
      <c r="B16" s="143" t="s">
        <v>94</v>
      </c>
      <c r="C16" s="143"/>
      <c r="D16" s="143"/>
      <c r="E16" s="143"/>
      <c r="F16" s="143"/>
      <c r="G16" s="143"/>
      <c r="H16" s="143"/>
      <c r="I16" s="90"/>
      <c r="J16" s="77"/>
      <c r="K16" s="77"/>
      <c r="L16" s="100"/>
      <c r="M16" s="102"/>
      <c r="N16" s="103"/>
      <c r="O16" s="102"/>
    </row>
    <row r="17" spans="2:15" ht="15.75" thickTop="1" x14ac:dyDescent="0.25">
      <c r="B17" s="144" t="s">
        <v>84</v>
      </c>
      <c r="C17" s="146" t="s">
        <v>109</v>
      </c>
      <c r="D17" s="147"/>
      <c r="E17" s="147"/>
      <c r="F17" s="147" t="s">
        <v>108</v>
      </c>
      <c r="G17" s="147"/>
      <c r="H17" s="148"/>
      <c r="I17" s="90"/>
      <c r="J17" s="77"/>
      <c r="K17" s="77"/>
      <c r="L17" s="100"/>
      <c r="M17" s="102"/>
      <c r="N17" s="103"/>
      <c r="O17" s="104"/>
    </row>
    <row r="18" spans="2:15" ht="15.75" thickBot="1" x14ac:dyDescent="0.3">
      <c r="B18" s="145"/>
      <c r="C18" s="108" t="s">
        <v>95</v>
      </c>
      <c r="D18" s="109" t="s">
        <v>89</v>
      </c>
      <c r="E18" s="109" t="s">
        <v>79</v>
      </c>
      <c r="F18" s="109" t="s">
        <v>95</v>
      </c>
      <c r="G18" s="109" t="s">
        <v>89</v>
      </c>
      <c r="H18" s="110" t="s">
        <v>79</v>
      </c>
      <c r="I18" s="90"/>
      <c r="J18" s="77"/>
      <c r="K18" s="77"/>
      <c r="L18" s="100"/>
      <c r="M18" s="102"/>
      <c r="N18" s="103"/>
      <c r="O18" s="104"/>
    </row>
    <row r="19" spans="2:15" ht="15.75" thickTop="1" x14ac:dyDescent="0.25">
      <c r="B19" s="111" t="s">
        <v>73</v>
      </c>
      <c r="C19" s="112">
        <v>9.1171108806693102E-2</v>
      </c>
      <c r="D19" s="113">
        <v>42</v>
      </c>
      <c r="E19" s="114" t="s">
        <v>110</v>
      </c>
      <c r="F19" s="115">
        <v>0.89558236791191725</v>
      </c>
      <c r="G19" s="113">
        <v>42</v>
      </c>
      <c r="H19" s="116">
        <v>1.0645837918887558E-3</v>
      </c>
      <c r="I19" s="90"/>
      <c r="J19" s="77"/>
      <c r="K19" s="77"/>
      <c r="L19" s="100"/>
      <c r="M19" s="102"/>
      <c r="N19" s="103"/>
      <c r="O19" s="102"/>
    </row>
    <row r="20" spans="2:15" ht="15.75" thickBot="1" x14ac:dyDescent="0.3">
      <c r="B20" s="117" t="s">
        <v>74</v>
      </c>
      <c r="C20" s="118">
        <v>0.12040342367399615</v>
      </c>
      <c r="D20" s="119">
        <v>42</v>
      </c>
      <c r="E20" s="120">
        <v>0.13449243867551</v>
      </c>
      <c r="F20" s="120">
        <v>0.9543552763782388</v>
      </c>
      <c r="G20" s="119">
        <v>42</v>
      </c>
      <c r="H20" s="121">
        <v>9.2579844978374848E-2</v>
      </c>
      <c r="I20" s="90"/>
      <c r="J20" s="77"/>
      <c r="K20" s="77"/>
      <c r="L20" s="142"/>
      <c r="M20" s="142"/>
      <c r="N20" s="142"/>
      <c r="O20" s="142"/>
    </row>
    <row r="21" spans="2:15" ht="15.75" thickTop="1" x14ac:dyDescent="0.25">
      <c r="B21" s="142" t="s">
        <v>99</v>
      </c>
      <c r="C21" s="142"/>
      <c r="D21" s="142"/>
      <c r="E21" s="142"/>
      <c r="F21" s="142"/>
      <c r="G21" s="142"/>
      <c r="H21" s="142"/>
      <c r="I21" s="90"/>
      <c r="J21" s="77"/>
      <c r="K21" s="77"/>
      <c r="L21" s="142"/>
      <c r="M21" s="142"/>
      <c r="N21" s="142"/>
      <c r="O21" s="142"/>
    </row>
    <row r="22" spans="2:15" x14ac:dyDescent="0.25">
      <c r="B22" s="142" t="s">
        <v>100</v>
      </c>
      <c r="C22" s="142"/>
      <c r="D22" s="142"/>
      <c r="E22" s="142"/>
      <c r="F22" s="142"/>
      <c r="G22" s="142"/>
      <c r="H22" s="142"/>
      <c r="I22" s="90"/>
      <c r="J22" s="77"/>
      <c r="K22" s="77"/>
      <c r="L22" s="76"/>
      <c r="M22" s="76"/>
      <c r="N22" s="76"/>
      <c r="O22" s="76"/>
    </row>
    <row r="23" spans="2:15" x14ac:dyDescent="0.25">
      <c r="B23" s="75"/>
      <c r="C23" s="76"/>
      <c r="D23" s="76"/>
      <c r="E23" s="76"/>
      <c r="F23" s="76"/>
      <c r="G23" s="76"/>
      <c r="H23" s="77"/>
      <c r="I23" s="77"/>
      <c r="J23" s="77"/>
      <c r="K23" s="77"/>
      <c r="L23" s="76"/>
      <c r="M23" s="76"/>
      <c r="N23" s="76"/>
      <c r="O23" s="76"/>
    </row>
    <row r="24" spans="2:15" x14ac:dyDescent="0.25">
      <c r="B24" s="75"/>
      <c r="C24" s="76"/>
      <c r="D24" s="76"/>
      <c r="E24" s="76"/>
      <c r="F24" s="76"/>
      <c r="G24" s="76"/>
      <c r="H24" s="77"/>
      <c r="I24" s="77"/>
      <c r="J24" s="77"/>
      <c r="K24" s="77"/>
      <c r="L24" s="76"/>
      <c r="M24" s="76"/>
      <c r="N24" s="76"/>
      <c r="O24" s="76"/>
    </row>
    <row r="25" spans="2:15" x14ac:dyDescent="0.25">
      <c r="B25" s="75"/>
      <c r="C25" s="76"/>
      <c r="D25" s="76"/>
      <c r="E25" s="76"/>
      <c r="F25" s="76"/>
      <c r="G25" s="76"/>
      <c r="H25" s="77"/>
      <c r="I25" s="77"/>
      <c r="J25" s="77"/>
      <c r="K25" s="77"/>
      <c r="L25" s="76"/>
      <c r="M25" s="76"/>
      <c r="N25" s="76"/>
      <c r="O25" s="76"/>
    </row>
    <row r="26" spans="2:15" x14ac:dyDescent="0.25">
      <c r="B26" s="75"/>
      <c r="C26" s="76"/>
      <c r="D26" s="76"/>
      <c r="E26" s="76"/>
      <c r="F26" s="76"/>
      <c r="G26" s="76"/>
      <c r="H26" s="77"/>
      <c r="I26" s="77"/>
      <c r="J26" s="77"/>
      <c r="K26" s="77"/>
    </row>
    <row r="27" spans="2:15" x14ac:dyDescent="0.25">
      <c r="B27" s="75"/>
      <c r="C27" s="76"/>
      <c r="D27" s="76"/>
      <c r="E27" s="76"/>
      <c r="F27" s="76"/>
      <c r="G27" s="76"/>
      <c r="H27" s="77"/>
      <c r="I27" s="77"/>
      <c r="J27" s="77"/>
      <c r="K27" s="77"/>
    </row>
    <row r="28" spans="2:15" x14ac:dyDescent="0.25">
      <c r="B28" s="75"/>
      <c r="C28" s="76"/>
      <c r="D28" s="76"/>
      <c r="E28" s="76"/>
      <c r="F28" s="76"/>
      <c r="G28" s="76"/>
      <c r="H28" s="77"/>
      <c r="I28" s="77"/>
      <c r="J28" s="77"/>
      <c r="K28" s="77"/>
    </row>
    <row r="29" spans="2:15" x14ac:dyDescent="0.25">
      <c r="B29" s="75"/>
      <c r="C29" s="76"/>
      <c r="D29" s="76"/>
      <c r="E29" s="76"/>
      <c r="F29" s="76"/>
      <c r="G29" s="76"/>
      <c r="H29" s="77"/>
      <c r="I29" s="77"/>
      <c r="J29" s="77"/>
      <c r="K29" s="77"/>
    </row>
    <row r="30" spans="2:15" x14ac:dyDescent="0.25">
      <c r="B30" s="75"/>
      <c r="C30" s="76"/>
      <c r="D30" s="76"/>
      <c r="E30" s="76"/>
      <c r="F30" s="76"/>
      <c r="G30" s="76"/>
      <c r="H30" s="77"/>
      <c r="I30" s="77"/>
      <c r="J30" s="77"/>
      <c r="K30" s="77"/>
    </row>
    <row r="31" spans="2:15" x14ac:dyDescent="0.25">
      <c r="B31" s="75"/>
      <c r="C31" s="76"/>
      <c r="D31" s="76"/>
      <c r="E31" s="76"/>
      <c r="F31" s="76"/>
      <c r="G31" s="76"/>
      <c r="H31" s="77"/>
      <c r="I31" s="77"/>
      <c r="J31" s="77"/>
      <c r="K31" s="77"/>
    </row>
    <row r="32" spans="2:15" x14ac:dyDescent="0.25">
      <c r="B32" s="75"/>
      <c r="C32" s="76"/>
      <c r="D32" s="76"/>
      <c r="E32" s="76"/>
      <c r="F32" s="76"/>
      <c r="G32" s="76"/>
      <c r="H32" s="77"/>
      <c r="I32" s="77"/>
      <c r="J32" s="77"/>
      <c r="K32" s="77"/>
    </row>
    <row r="33" spans="2:15" x14ac:dyDescent="0.25">
      <c r="B33" s="75"/>
      <c r="C33" s="76"/>
      <c r="D33" s="76"/>
      <c r="E33" s="76"/>
      <c r="F33" s="76"/>
      <c r="G33" s="76"/>
      <c r="H33" s="77"/>
      <c r="I33" s="77"/>
      <c r="J33" s="77"/>
      <c r="K33" s="77"/>
    </row>
    <row r="34" spans="2:15" x14ac:dyDescent="0.25">
      <c r="B34" s="75"/>
      <c r="C34" s="76"/>
      <c r="D34" s="76"/>
      <c r="E34" s="76"/>
      <c r="F34" s="76"/>
      <c r="G34" s="76"/>
      <c r="H34" s="77"/>
      <c r="I34" s="77"/>
      <c r="J34" s="77"/>
      <c r="K34" s="77"/>
    </row>
    <row r="35" spans="2:15" x14ac:dyDescent="0.25">
      <c r="B35" s="75"/>
      <c r="C35" s="76"/>
      <c r="D35" s="76"/>
      <c r="E35" s="76"/>
      <c r="F35" s="76"/>
      <c r="G35" s="76"/>
      <c r="H35" s="77"/>
      <c r="I35" s="77"/>
      <c r="J35" s="77"/>
      <c r="K35" s="77"/>
    </row>
    <row r="36" spans="2:15" x14ac:dyDescent="0.25">
      <c r="B36" s="75"/>
      <c r="C36" s="76"/>
      <c r="D36" s="76"/>
      <c r="E36" s="76"/>
      <c r="F36" s="76"/>
      <c r="G36" s="76"/>
      <c r="H36" s="77"/>
      <c r="I36" s="77"/>
      <c r="J36" s="77"/>
      <c r="K36" s="77"/>
    </row>
    <row r="37" spans="2:15" x14ac:dyDescent="0.25">
      <c r="B37" s="75"/>
      <c r="C37" s="76"/>
      <c r="D37" s="76"/>
      <c r="E37" s="76"/>
      <c r="F37" s="76"/>
      <c r="G37" s="76"/>
      <c r="H37" s="77"/>
      <c r="I37" s="77"/>
      <c r="J37" s="77"/>
      <c r="K37" s="77"/>
    </row>
    <row r="38" spans="2:15" x14ac:dyDescent="0.25">
      <c r="B38" s="78"/>
      <c r="C38" s="79"/>
      <c r="D38" s="79"/>
      <c r="E38" s="76"/>
      <c r="F38" s="76"/>
      <c r="G38" s="76"/>
      <c r="H38" s="77"/>
      <c r="I38" s="77"/>
      <c r="J38" s="77"/>
      <c r="K38" s="77"/>
    </row>
    <row r="39" spans="2:15" x14ac:dyDescent="0.25">
      <c r="E39" s="76"/>
      <c r="F39" s="76"/>
      <c r="G39" s="76"/>
      <c r="H39" s="77"/>
      <c r="I39" s="77"/>
      <c r="J39" s="77"/>
      <c r="K39" s="77"/>
    </row>
    <row r="40" spans="2:15" x14ac:dyDescent="0.25">
      <c r="B40" s="78"/>
      <c r="C40" s="81"/>
      <c r="D40" s="81"/>
      <c r="E40" s="76"/>
      <c r="F40" s="76"/>
      <c r="G40" s="76"/>
      <c r="H40" s="77"/>
      <c r="I40" s="77"/>
      <c r="J40" s="77"/>
      <c r="K40" s="77"/>
    </row>
    <row r="41" spans="2:15" x14ac:dyDescent="0.25">
      <c r="B41" s="75"/>
      <c r="C41" s="76"/>
      <c r="D41" s="76"/>
      <c r="E41" s="76"/>
      <c r="F41" s="76"/>
      <c r="G41" s="76"/>
      <c r="H41" s="77"/>
      <c r="I41" s="77"/>
      <c r="J41" s="77"/>
      <c r="K41" s="77"/>
    </row>
    <row r="42" spans="2:15" x14ac:dyDescent="0.25">
      <c r="B42" s="75"/>
      <c r="C42" s="76"/>
      <c r="D42" s="76"/>
      <c r="E42" s="76"/>
      <c r="F42" s="76"/>
      <c r="G42" s="76"/>
      <c r="H42" s="77"/>
      <c r="I42" s="77"/>
      <c r="J42" s="77"/>
      <c r="K42" s="77"/>
    </row>
    <row r="43" spans="2:15" x14ac:dyDescent="0.25">
      <c r="B43" s="75"/>
      <c r="C43" s="76"/>
      <c r="D43" s="76"/>
      <c r="E43" s="76"/>
      <c r="F43" s="76"/>
      <c r="G43" s="76"/>
      <c r="H43" s="77"/>
      <c r="I43" s="77"/>
      <c r="J43" s="77"/>
      <c r="K43" s="77"/>
    </row>
    <row r="44" spans="2:15" x14ac:dyDescent="0.25">
      <c r="B44" s="75"/>
      <c r="C44" s="76"/>
      <c r="D44" s="76"/>
      <c r="E44" s="76"/>
      <c r="F44" s="76"/>
      <c r="G44" s="76"/>
      <c r="H44" s="77"/>
      <c r="I44" s="77"/>
      <c r="J44" s="77"/>
      <c r="K44" s="77"/>
      <c r="L44" s="76"/>
      <c r="M44" s="76"/>
      <c r="N44" s="76"/>
      <c r="O44" s="76"/>
    </row>
    <row r="45" spans="2:15" x14ac:dyDescent="0.25">
      <c r="B45" s="75"/>
      <c r="C45" s="76"/>
      <c r="D45" s="76"/>
      <c r="E45" s="76"/>
      <c r="F45" s="76"/>
      <c r="G45" s="76"/>
      <c r="H45" s="77"/>
      <c r="I45" s="77"/>
      <c r="J45" s="77"/>
      <c r="K45" s="77"/>
      <c r="L45" s="76"/>
      <c r="M45" s="76"/>
      <c r="N45" s="76"/>
      <c r="O45" s="76"/>
    </row>
    <row r="46" spans="2:15" x14ac:dyDescent="0.25">
      <c r="B46" s="75"/>
      <c r="C46" s="76"/>
      <c r="D46" s="76"/>
      <c r="E46" s="76"/>
      <c r="F46" s="76"/>
      <c r="G46" s="76"/>
      <c r="H46" s="77"/>
      <c r="I46" s="77"/>
      <c r="J46" s="77"/>
      <c r="K46" s="77"/>
      <c r="L46" s="76"/>
      <c r="M46" s="76"/>
      <c r="N46" s="76"/>
      <c r="O46" s="76"/>
    </row>
    <row r="47" spans="2:15" x14ac:dyDescent="0.25">
      <c r="B47" s="75"/>
      <c r="C47" s="76"/>
      <c r="D47" s="76"/>
      <c r="E47" s="76"/>
      <c r="F47" s="79"/>
      <c r="G47" s="79"/>
      <c r="H47" s="80"/>
      <c r="I47" s="77"/>
      <c r="J47" s="77"/>
      <c r="K47" s="77"/>
      <c r="L47" s="76"/>
      <c r="M47" s="76"/>
      <c r="N47" s="76"/>
      <c r="O47" s="76"/>
    </row>
    <row r="48" spans="2:15" x14ac:dyDescent="0.25">
      <c r="B48" s="75"/>
      <c r="C48" s="76"/>
      <c r="D48" s="76"/>
      <c r="E48" s="76"/>
      <c r="I48" s="77"/>
      <c r="J48" s="77"/>
      <c r="K48" s="77"/>
      <c r="L48" s="79"/>
      <c r="M48" s="79"/>
      <c r="N48" s="79"/>
      <c r="O48" s="79"/>
    </row>
    <row r="49" spans="2:11" x14ac:dyDescent="0.25">
      <c r="B49" s="75"/>
      <c r="C49" s="76"/>
      <c r="D49" s="76"/>
      <c r="E49" s="79"/>
      <c r="I49" s="80"/>
      <c r="J49" s="80"/>
      <c r="K49" s="80"/>
    </row>
    <row r="50" spans="2:11" x14ac:dyDescent="0.25">
      <c r="B50" s="75"/>
      <c r="C50" s="76"/>
      <c r="D50" s="76"/>
    </row>
    <row r="51" spans="2:11" x14ac:dyDescent="0.25">
      <c r="B51" s="75"/>
      <c r="C51" s="76"/>
      <c r="D51" s="76"/>
    </row>
    <row r="52" spans="2:11" x14ac:dyDescent="0.25">
      <c r="B52" s="75"/>
      <c r="C52" s="76"/>
      <c r="D52" s="76"/>
    </row>
    <row r="53" spans="2:11" x14ac:dyDescent="0.25">
      <c r="B53" s="75"/>
      <c r="C53" s="76"/>
      <c r="D53" s="76"/>
    </row>
    <row r="54" spans="2:11" x14ac:dyDescent="0.25">
      <c r="B54" s="75"/>
      <c r="C54" s="76"/>
      <c r="D54" s="76"/>
    </row>
    <row r="55" spans="2:11" x14ac:dyDescent="0.25">
      <c r="B55" s="75"/>
      <c r="C55" s="76"/>
      <c r="D55" s="76"/>
    </row>
    <row r="56" spans="2:11" x14ac:dyDescent="0.25">
      <c r="B56" s="75"/>
      <c r="C56" s="76"/>
      <c r="D56" s="76"/>
    </row>
    <row r="57" spans="2:11" x14ac:dyDescent="0.25">
      <c r="B57" s="75"/>
      <c r="C57" s="76"/>
      <c r="D57" s="76"/>
    </row>
    <row r="58" spans="2:11" x14ac:dyDescent="0.25">
      <c r="B58" s="75"/>
      <c r="C58" s="76"/>
      <c r="D58" s="76"/>
    </row>
    <row r="59" spans="2:11" x14ac:dyDescent="0.25">
      <c r="B59" s="75"/>
      <c r="C59" s="76"/>
      <c r="D59" s="76"/>
    </row>
    <row r="60" spans="2:11" x14ac:dyDescent="0.25">
      <c r="B60" s="75"/>
      <c r="C60" s="76"/>
      <c r="D60" s="76"/>
    </row>
    <row r="61" spans="2:11" x14ac:dyDescent="0.25">
      <c r="B61" s="75"/>
      <c r="C61" s="76"/>
      <c r="D61" s="76"/>
    </row>
    <row r="62" spans="2:11" x14ac:dyDescent="0.25">
      <c r="B62" s="75"/>
      <c r="C62" s="76"/>
      <c r="D62" s="76"/>
    </row>
    <row r="63" spans="2:11" x14ac:dyDescent="0.25">
      <c r="B63" s="75"/>
      <c r="C63" s="76"/>
      <c r="D63" s="76"/>
    </row>
    <row r="64" spans="2:11" x14ac:dyDescent="0.25">
      <c r="B64" s="75"/>
      <c r="C64" s="76"/>
      <c r="D64" s="76"/>
    </row>
    <row r="65" spans="2:4" x14ac:dyDescent="0.25">
      <c r="B65" s="75"/>
      <c r="C65" s="76"/>
      <c r="D65" s="76"/>
    </row>
    <row r="66" spans="2:4" x14ac:dyDescent="0.25">
      <c r="B66" s="75"/>
      <c r="C66" s="76"/>
      <c r="D66" s="76"/>
    </row>
    <row r="67" spans="2:4" x14ac:dyDescent="0.25">
      <c r="B67" s="75"/>
      <c r="C67" s="76"/>
      <c r="D67" s="76"/>
    </row>
    <row r="68" spans="2:4" x14ac:dyDescent="0.25">
      <c r="B68" s="75"/>
      <c r="C68" s="76"/>
      <c r="D68" s="76"/>
    </row>
    <row r="69" spans="2:4" x14ac:dyDescent="0.25">
      <c r="B69" s="75"/>
      <c r="C69" s="76"/>
      <c r="D69" s="76"/>
    </row>
    <row r="70" spans="2:4" x14ac:dyDescent="0.25">
      <c r="B70" s="75"/>
      <c r="C70" s="76"/>
      <c r="D70" s="76"/>
    </row>
    <row r="71" spans="2:4" x14ac:dyDescent="0.25">
      <c r="B71" s="75"/>
      <c r="C71" s="76"/>
      <c r="D71" s="76"/>
    </row>
    <row r="72" spans="2:4" x14ac:dyDescent="0.25">
      <c r="B72" s="75"/>
      <c r="C72" s="76"/>
      <c r="D72" s="76"/>
    </row>
    <row r="73" spans="2:4" x14ac:dyDescent="0.25">
      <c r="B73" s="75"/>
      <c r="C73" s="76"/>
      <c r="D73" s="76"/>
    </row>
    <row r="74" spans="2:4" x14ac:dyDescent="0.25">
      <c r="B74" s="75"/>
      <c r="C74" s="76"/>
      <c r="D74" s="76"/>
    </row>
    <row r="75" spans="2:4" x14ac:dyDescent="0.25">
      <c r="B75" s="75"/>
      <c r="C75" s="76"/>
      <c r="D75" s="76"/>
    </row>
    <row r="76" spans="2:4" x14ac:dyDescent="0.25">
      <c r="B76" s="75"/>
      <c r="C76" s="76"/>
      <c r="D76" s="76"/>
    </row>
    <row r="77" spans="2:4" x14ac:dyDescent="0.25">
      <c r="B77" s="75"/>
      <c r="C77" s="76"/>
      <c r="D77" s="76"/>
    </row>
    <row r="78" spans="2:4" x14ac:dyDescent="0.25">
      <c r="B78" s="75"/>
      <c r="C78" s="76"/>
      <c r="D78" s="76"/>
    </row>
    <row r="79" spans="2:4" x14ac:dyDescent="0.25">
      <c r="B79" s="75"/>
      <c r="C79" s="76"/>
      <c r="D79" s="76"/>
    </row>
    <row r="80" spans="2:4" x14ac:dyDescent="0.25">
      <c r="B80" s="75"/>
      <c r="C80" s="76"/>
      <c r="D80" s="76"/>
    </row>
    <row r="81" spans="2:4" x14ac:dyDescent="0.25">
      <c r="B81" s="75"/>
      <c r="C81" s="76"/>
      <c r="D81" s="76"/>
    </row>
    <row r="82" spans="2:4" x14ac:dyDescent="0.25">
      <c r="B82" s="75"/>
      <c r="C82" s="76"/>
      <c r="D82" s="76"/>
    </row>
    <row r="83" spans="2:4" x14ac:dyDescent="0.25">
      <c r="B83" s="75"/>
      <c r="C83" s="76"/>
      <c r="D83" s="76"/>
    </row>
    <row r="84" spans="2:4" x14ac:dyDescent="0.25">
      <c r="B84" s="75"/>
      <c r="C84" s="76"/>
      <c r="D84" s="76"/>
    </row>
    <row r="85" spans="2:4" x14ac:dyDescent="0.25">
      <c r="B85" s="75"/>
      <c r="C85" s="76"/>
      <c r="D85" s="76"/>
    </row>
  </sheetData>
  <mergeCells count="12">
    <mergeCell ref="L20:O20"/>
    <mergeCell ref="L21:O21"/>
    <mergeCell ref="B2:B3"/>
    <mergeCell ref="C2:O2"/>
    <mergeCell ref="L4:O4"/>
    <mergeCell ref="M5:O5"/>
    <mergeCell ref="B22:H22"/>
    <mergeCell ref="B16:H16"/>
    <mergeCell ref="B17:B18"/>
    <mergeCell ref="C17:E17"/>
    <mergeCell ref="F17:H17"/>
    <mergeCell ref="B21:H21"/>
  </mergeCells>
  <phoneticPr fontId="11" type="noConversion"/>
  <pageMargins left="0.7" right="0.7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C9AD-4669-4660-9C18-6481A0037B8B}">
  <dimension ref="B1:BH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2" max="12" width="11.85546875" hidden="1" customWidth="1" outlineLevel="1"/>
    <col min="13" max="59" width="9.140625" hidden="1" customWidth="1" outlineLevel="1"/>
    <col min="60" max="60" width="9.140625" collapsed="1"/>
  </cols>
  <sheetData>
    <row r="1" spans="2:59" ht="15.75" thickBot="1" x14ac:dyDescent="0.3"/>
    <row r="2" spans="2:59" ht="21.75" thickBot="1" x14ac:dyDescent="0.4">
      <c r="B2" s="157" t="s">
        <v>43</v>
      </c>
      <c r="C2" s="157"/>
      <c r="D2" s="157"/>
      <c r="E2" s="157"/>
      <c r="F2" s="157"/>
      <c r="G2" s="157"/>
      <c r="H2" s="157"/>
      <c r="I2" s="32"/>
      <c r="J2" s="32"/>
      <c r="K2" s="32"/>
      <c r="M2" s="154" t="s">
        <v>45</v>
      </c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6"/>
      <c r="BF2" s="139" t="s">
        <v>49</v>
      </c>
      <c r="BG2" s="141"/>
    </row>
    <row r="3" spans="2:59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49" t="s">
        <v>56</v>
      </c>
      <c r="M3" s="45" t="s">
        <v>1</v>
      </c>
      <c r="N3" s="45" t="s">
        <v>2</v>
      </c>
      <c r="O3" s="45" t="s">
        <v>3</v>
      </c>
      <c r="P3" s="45" t="s">
        <v>4</v>
      </c>
      <c r="Q3" s="45" t="s">
        <v>5</v>
      </c>
      <c r="R3" s="45" t="s">
        <v>6</v>
      </c>
      <c r="S3" s="45" t="s">
        <v>7</v>
      </c>
      <c r="T3" s="45" t="s">
        <v>8</v>
      </c>
      <c r="U3" s="45" t="s">
        <v>9</v>
      </c>
      <c r="V3" s="45" t="s">
        <v>10</v>
      </c>
      <c r="W3" s="45" t="s">
        <v>11</v>
      </c>
      <c r="X3" s="45" t="s">
        <v>12</v>
      </c>
      <c r="Y3" s="45" t="s">
        <v>15</v>
      </c>
      <c r="Z3" s="45" t="s">
        <v>13</v>
      </c>
      <c r="AA3" s="45" t="s">
        <v>14</v>
      </c>
      <c r="AB3" s="45" t="s">
        <v>16</v>
      </c>
      <c r="AC3" s="45" t="s">
        <v>17</v>
      </c>
      <c r="AD3" s="45" t="s">
        <v>18</v>
      </c>
      <c r="AE3" s="45" t="s">
        <v>19</v>
      </c>
      <c r="AF3" s="45" t="s">
        <v>20</v>
      </c>
      <c r="AG3" s="45" t="s">
        <v>21</v>
      </c>
      <c r="AH3" s="45" t="s">
        <v>22</v>
      </c>
      <c r="AI3" s="45" t="s">
        <v>23</v>
      </c>
      <c r="AJ3" s="45" t="s">
        <v>24</v>
      </c>
      <c r="AK3" s="45" t="s">
        <v>25</v>
      </c>
      <c r="AL3" s="45" t="s">
        <v>26</v>
      </c>
      <c r="AM3" s="45" t="s">
        <v>27</v>
      </c>
      <c r="AN3" s="45" t="s">
        <v>28</v>
      </c>
      <c r="AO3" s="45" t="s">
        <v>29</v>
      </c>
      <c r="AP3" s="45" t="s">
        <v>30</v>
      </c>
      <c r="AQ3" s="45" t="s">
        <v>31</v>
      </c>
      <c r="AR3" s="45" t="s">
        <v>32</v>
      </c>
      <c r="AS3" s="45" t="s">
        <v>33</v>
      </c>
      <c r="AT3" s="45" t="s">
        <v>34</v>
      </c>
      <c r="AU3" s="45" t="s">
        <v>35</v>
      </c>
      <c r="AV3" s="45" t="s">
        <v>36</v>
      </c>
      <c r="AW3" s="45" t="s">
        <v>37</v>
      </c>
      <c r="AX3" s="45" t="s">
        <v>38</v>
      </c>
      <c r="AY3" s="45" t="s">
        <v>39</v>
      </c>
      <c r="AZ3" s="45" t="s">
        <v>40</v>
      </c>
      <c r="BA3" s="45" t="s">
        <v>41</v>
      </c>
      <c r="BB3" s="45" t="s">
        <v>42</v>
      </c>
      <c r="BC3" s="45" t="s">
        <v>43</v>
      </c>
      <c r="BD3" s="46" t="s">
        <v>44</v>
      </c>
      <c r="BF3" s="12" t="s">
        <v>48</v>
      </c>
      <c r="BG3" s="12" t="s">
        <v>47</v>
      </c>
    </row>
    <row r="4" spans="2:59" ht="16.5" x14ac:dyDescent="0.25">
      <c r="B4" s="5">
        <v>45364</v>
      </c>
      <c r="C4" s="26">
        <f>BC5</f>
        <v>-2.688728024819028E-2</v>
      </c>
      <c r="D4" s="26">
        <f t="shared" ref="D4:D15" si="0">BG5</f>
        <v>3.0000000000000001E-3</v>
      </c>
      <c r="E4" s="26">
        <f>INTERCEPT($C$4:$C$15,$D$4:$D$15)</f>
        <v>3.6500335456339907E-4</v>
      </c>
      <c r="F4" s="26">
        <f>SLOPE($C$4:$C$15,$D$4:$D$15)</f>
        <v>0.22160903527243345</v>
      </c>
      <c r="G4" s="26">
        <f>$E$4+$F$4*D4</f>
        <v>1.0298304603806995E-3</v>
      </c>
      <c r="H4" s="26">
        <f>C4-G4</f>
        <v>-2.7917110708570982E-2</v>
      </c>
      <c r="I4" s="28"/>
      <c r="J4" s="28"/>
      <c r="K4" s="28"/>
      <c r="L4" s="37">
        <v>45359</v>
      </c>
      <c r="M4" s="26">
        <f>IFERROR(('Harga penutupan Harian'!B50-'Harga penutupan Harian'!B49)/'Harga penutupan Harian'!B49,"")</f>
        <v>6.0975609756097563E-3</v>
      </c>
      <c r="N4" s="26">
        <f>IFERROR(('Harga penutupan Harian'!D50-'Harga penutupan Harian'!D49)/'Harga penutupan Harian'!D49,"")</f>
        <v>-1.9607843137254902E-2</v>
      </c>
      <c r="O4" s="26">
        <f>IFERROR(('Harga penutupan Harian'!E50-'Harga penutupan Harian'!E49)/'Harga penutupan Harian'!E49,"")</f>
        <v>1.0869565217391304E-2</v>
      </c>
      <c r="P4" s="26">
        <f>IFERROR(('Harga penutupan Harian'!F50-'Harga penutupan Harian'!F49)/'Harga penutupan Harian'!F49,"")</f>
        <v>-6.3492063492063492E-3</v>
      </c>
      <c r="Q4" s="26">
        <f>IFERROR(('Harga penutupan Harian'!G50-'Harga penutupan Harian'!G49)/'Harga penutupan Harian'!G49,"")</f>
        <v>-2.456140350877193E-2</v>
      </c>
      <c r="R4" s="26">
        <f>IFERROR(('Harga penutupan Harian'!H50-'Harga penutupan Harian'!H49)/'Harga penutupan Harian'!H49,"")</f>
        <v>4.8780487804878049E-3</v>
      </c>
      <c r="S4" s="26">
        <f>IFERROR(('Harga penutupan Harian'!I50-'Harga penutupan Harian'!I49)/'Harga penutupan Harian'!I49,"")</f>
        <v>2.4691358024691358E-3</v>
      </c>
      <c r="T4" s="26">
        <f>IFERROR(('Harga penutupan Harian'!J50-'Harga penutupan Harian'!J49)/'Harga penutupan Harian'!J49,"")</f>
        <v>2.0920502092050208E-2</v>
      </c>
      <c r="U4" s="26">
        <f>IFERROR(('Harga penutupan Harian'!K50-'Harga penutupan Harian'!K49)/'Harga penutupan Harian'!K49,"")</f>
        <v>2.0080321285140562E-2</v>
      </c>
      <c r="V4" s="26">
        <f>IFERROR(('Harga penutupan Harian'!L50-'Harga penutupan Harian'!L49)/'Harga penutupan Harian'!L49,"")</f>
        <v>1.098901098901099E-2</v>
      </c>
      <c r="W4" s="26">
        <f>IFERROR(('Harga penutupan Harian'!M50-'Harga penutupan Harian'!M49)/'Harga penutupan Harian'!M49,"")</f>
        <v>3.5211267605633804E-3</v>
      </c>
      <c r="X4" s="26">
        <f>IFERROR(('Harga penutupan Harian'!N50-'Harga penutupan Harian'!N49)/'Harga penutupan Harian'!N49,"")</f>
        <v>4.8387096774193547E-2</v>
      </c>
      <c r="Y4" s="26">
        <f>IFERROR(('Harga penutupan Harian'!O50-'Harga penutupan Harian'!O49)/'Harga penutupan Harian'!O49,"")</f>
        <v>-1.893939393939394E-2</v>
      </c>
      <c r="Z4" s="26">
        <f>IFERROR(('Harga penutupan Harian'!P50-'Harga penutupan Harian'!P49)/'Harga penutupan Harian'!P49,"")</f>
        <v>-6.4516129032258064E-3</v>
      </c>
      <c r="AA4" s="26">
        <f>IFERROR(('Harga penutupan Harian'!Q50-'Harga penutupan Harian'!Q49)/'Harga penutupan Harian'!Q49,"")</f>
        <v>1.4705882352941176E-2</v>
      </c>
      <c r="AB4" s="26">
        <f>IFERROR(('Harga penutupan Harian'!R50-'Harga penutupan Harian'!R49)/'Harga penutupan Harian'!R49,"")</f>
        <v>8.6956521739130436E-3</v>
      </c>
      <c r="AC4" s="26">
        <f>IFERROR(('Harga penutupan Harian'!S50-'Harga penutupan Harian'!S49)/'Harga penutupan Harian'!S49,"")</f>
        <v>-9.1743119266055051E-3</v>
      </c>
      <c r="AD4" s="26">
        <f>IFERROR(('Harga penutupan Harian'!T50-'Harga penutupan Harian'!T49)/'Harga penutupan Harian'!T49,"")</f>
        <v>2.0746887966804978E-2</v>
      </c>
      <c r="AE4" s="26">
        <f>IFERROR(('Harga penutupan Harian'!U50-'Harga penutupan Harian'!U49)/'Harga penutupan Harian'!U49,"")</f>
        <v>-2.4937655860349127E-3</v>
      </c>
      <c r="AF4" s="26" t="str">
        <f>IFERROR(('Harga penutupan Harian'!V50-'Harga penutupan Harian'!V49)/'Harga penutupan Harian'!V49,"")</f>
        <v/>
      </c>
      <c r="AG4" s="26">
        <f>IFERROR(('Harga penutupan Harian'!W50-'Harga penutupan Harian'!W49)/'Harga penutupan Harian'!W49,"")</f>
        <v>-1.893939393939394E-2</v>
      </c>
      <c r="AH4" s="26">
        <f>IFERROR(('Harga penutupan Harian'!X50-'Harga penutupan Harian'!X49)/'Harga penutupan Harian'!X49,"")</f>
        <v>7.0093457943925233E-3</v>
      </c>
      <c r="AI4" s="26">
        <f>IFERROR(('Harga penutupan Harian'!Y50-'Harga penutupan Harian'!Y49)/'Harga penutupan Harian'!Y49,"")</f>
        <v>-1.9656019656019656E-2</v>
      </c>
      <c r="AJ4" s="26">
        <f>IFERROR(('Harga penutupan Harian'!Z50-'Harga penutupan Harian'!Z49)/'Harga penutupan Harian'!Z49,"")</f>
        <v>0</v>
      </c>
      <c r="AK4" s="26">
        <f>IFERROR(('Harga penutupan Harian'!AA50-'Harga penutupan Harian'!AA49)/'Harga penutupan Harian'!AA49,"")</f>
        <v>-5.9701492537313433E-3</v>
      </c>
      <c r="AL4" s="26">
        <f>IFERROR(('Harga penutupan Harian'!AB50-'Harga penutupan Harian'!AB49)/'Harga penutupan Harian'!AB49,"")</f>
        <v>-2.8571428571428571E-3</v>
      </c>
      <c r="AM4" s="26">
        <f>IFERROR(('Harga penutupan Harian'!AC50-'Harga penutupan Harian'!AC49)/'Harga penutupan Harian'!AC49,"")</f>
        <v>-1.8050541516245488E-3</v>
      </c>
      <c r="AN4" s="26">
        <f>IFERROR(('Harga penutupan Harian'!AD50-'Harga penutupan Harian'!AD49)/'Harga penutupan Harian'!AD49,"")</f>
        <v>-1.7064846416382253E-2</v>
      </c>
      <c r="AO4" s="26">
        <f>IFERROR(('Harga penutupan Harian'!AE50-'Harga penutupan Harian'!AE49)/'Harga penutupan Harian'!AE49,"")</f>
        <v>-4.7979797979797977E-2</v>
      </c>
      <c r="AP4" s="26" t="str">
        <f>IFERROR(('Harga penutupan Harian'!AF50-'Harga penutupan Harian'!AF49)/'Harga penutupan Harian'!AF49,"")</f>
        <v/>
      </c>
      <c r="AQ4" s="26">
        <f>IFERROR(('Harga penutupan Harian'!AG50-'Harga penutupan Harian'!AG49)/'Harga penutupan Harian'!AG49,"")</f>
        <v>2.1551724137931036E-2</v>
      </c>
      <c r="AR4" s="26">
        <f>IFERROR(('Harga penutupan Harian'!AH50-'Harga penutupan Harian'!AH49)/'Harga penutupan Harian'!AH49,"")</f>
        <v>1.9011406844106463E-2</v>
      </c>
      <c r="AS4" s="26">
        <f>IFERROR(('Harga penutupan Harian'!AI50-'Harga penutupan Harian'!AI49)/'Harga penutupan Harian'!AI49,"")</f>
        <v>-7.874015748031496E-3</v>
      </c>
      <c r="AT4" s="26">
        <f>IFERROR(('Harga penutupan Harian'!AJ50-'Harga penutupan Harian'!AJ49)/'Harga penutupan Harian'!AJ49,"")</f>
        <v>1.7937219730941704E-2</v>
      </c>
      <c r="AU4" s="26">
        <f>IFERROR(('Harga penutupan Harian'!AK50-'Harga penutupan Harian'!AK49)/'Harga penutupan Harian'!AK49,"")</f>
        <v>-1.2500000000000001E-2</v>
      </c>
      <c r="AV4" s="26">
        <f>IFERROR(('Harga penutupan Harian'!AL50-'Harga penutupan Harian'!AL49)/'Harga penutupan Harian'!AL49,"")</f>
        <v>2.1126760563380281E-2</v>
      </c>
      <c r="AW4" s="26" t="str">
        <f>IFERROR(('Harga penutupan Harian'!AM50-'Harga penutupan Harian'!AM49)/'Harga penutupan Harian'!AM49,"")</f>
        <v/>
      </c>
      <c r="AX4" s="26">
        <f>IFERROR(('Harga penutupan Harian'!AN50-'Harga penutupan Harian'!AN49)/'Harga penutupan Harian'!AN49,"")</f>
        <v>8.0645161290322578E-3</v>
      </c>
      <c r="AY4" s="26">
        <f>IFERROR(('Harga penutupan Harian'!AO50-'Harga penutupan Harian'!AO49)/'Harga penutupan Harian'!AO49,"")</f>
        <v>-4.2194092827004216E-3</v>
      </c>
      <c r="AZ4" s="26">
        <f>IFERROR(('Harga penutupan Harian'!AP50-'Harga penutupan Harian'!AP49)/'Harga penutupan Harian'!AP49,"")</f>
        <v>-2.2435897435897436E-2</v>
      </c>
      <c r="BA4" s="26">
        <f>IFERROR(('Harga penutupan Harian'!AQ50-'Harga penutupan Harian'!AQ49)/'Harga penutupan Harian'!AQ49,"")</f>
        <v>-1.0256410256410256E-2</v>
      </c>
      <c r="BB4" s="26">
        <f>IFERROR(('Harga penutupan Harian'!AR50-'Harga penutupan Harian'!AR49)/'Harga penutupan Harian'!AR49,"")</f>
        <v>5.6497175141242938E-3</v>
      </c>
      <c r="BC4" s="26">
        <f>IFERROR(('Harga penutupan Harian'!AS50-'Harga penutupan Harian'!AS49)/'Harga penutupan Harian'!AS49,"")</f>
        <v>7.2916666666666668E-3</v>
      </c>
      <c r="BD4" s="38">
        <f>IFERROR(('Harga penutupan Harian'!AT50-'Harga penutupan Harian'!AT49)/'Harga penutupan Harian'!AT49,"")</f>
        <v>-2.564102564102564E-2</v>
      </c>
      <c r="BF4" s="1">
        <v>1000</v>
      </c>
      <c r="BG4" s="1"/>
    </row>
    <row r="5" spans="2:59" ht="16.5" x14ac:dyDescent="0.25">
      <c r="B5" s="5">
        <v>45365</v>
      </c>
      <c r="C5" s="26">
        <f t="shared" ref="C5:C15" si="1">BC6</f>
        <v>2.5504782146652496E-2</v>
      </c>
      <c r="D5" s="26">
        <f t="shared" si="0"/>
        <v>7.9760717846460612E-3</v>
      </c>
      <c r="E5" s="27"/>
      <c r="F5" s="27"/>
      <c r="G5" s="26">
        <f t="shared" ref="G5:G15" si="2">$E$4+$F$4*D5</f>
        <v>2.1325729280224893E-3</v>
      </c>
      <c r="H5" s="26">
        <f t="shared" ref="H5:H15" si="3">C5-G5</f>
        <v>2.3372209218630008E-2</v>
      </c>
      <c r="I5" s="28"/>
      <c r="J5" s="28"/>
      <c r="K5" s="28"/>
      <c r="L5" s="37">
        <v>45364</v>
      </c>
      <c r="M5" s="26">
        <f>IFERROR(('Harga penutupan Harian'!B51-'Harga penutupan Harian'!B50)/'Harga penutupan Harian'!B50,"")</f>
        <v>1.2121212121212121E-2</v>
      </c>
      <c r="N5" s="26">
        <f>IFERROR(('Harga penutupan Harian'!D51-'Harga penutupan Harian'!D50)/'Harga penutupan Harian'!D50,"")</f>
        <v>0</v>
      </c>
      <c r="O5" s="26">
        <f>IFERROR(('Harga penutupan Harian'!E51-'Harga penutupan Harian'!E50)/'Harga penutupan Harian'!E50,"")</f>
        <v>1.0752688172043012E-2</v>
      </c>
      <c r="P5" s="26">
        <f>IFERROR(('Harga penutupan Harian'!F51-'Harga penutupan Harian'!F50)/'Harga penutupan Harian'!F50,"")</f>
        <v>3.5143769968051117E-2</v>
      </c>
      <c r="Q5" s="26">
        <f>IFERROR(('Harga penutupan Harian'!G51-'Harga penutupan Harian'!G50)/'Harga penutupan Harian'!G50,"")</f>
        <v>-2.5179856115107913E-2</v>
      </c>
      <c r="R5" s="26">
        <f>IFERROR(('Harga penutupan Harian'!H51-'Harga penutupan Harian'!H50)/'Harga penutupan Harian'!H50,"")</f>
        <v>0</v>
      </c>
      <c r="S5" s="26">
        <f>IFERROR(('Harga penutupan Harian'!I51-'Harga penutupan Harian'!I50)/'Harga penutupan Harian'!I50,"")</f>
        <v>-1.4778325123152709E-2</v>
      </c>
      <c r="T5" s="26">
        <f>IFERROR(('Harga penutupan Harian'!J51-'Harga penutupan Harian'!J50)/'Harga penutupan Harian'!J50,"")</f>
        <v>2.0491803278688523E-2</v>
      </c>
      <c r="U5" s="26">
        <f>IFERROR(('Harga penutupan Harian'!K51-'Harga penutupan Harian'!K50)/'Harga penutupan Harian'!K50,"")</f>
        <v>7.874015748031496E-3</v>
      </c>
      <c r="V5" s="26">
        <f>IFERROR(('Harga penutupan Harian'!L51-'Harga penutupan Harian'!L50)/'Harga penutupan Harian'!L50,"")</f>
        <v>0</v>
      </c>
      <c r="W5" s="26">
        <f>IFERROR(('Harga penutupan Harian'!M51-'Harga penutupan Harian'!M50)/'Harga penutupan Harian'!M50,"")</f>
        <v>2.1052631578947368E-2</v>
      </c>
      <c r="X5" s="26">
        <f>IFERROR(('Harga penutupan Harian'!N51-'Harga penutupan Harian'!N50)/'Harga penutupan Harian'!N50,"")</f>
        <v>9.6153846153846159E-2</v>
      </c>
      <c r="Y5" s="26">
        <f>IFERROR(('Harga penutupan Harian'!O51-'Harga penutupan Harian'!O50)/'Harga penutupan Harian'!O50,"")</f>
        <v>5.019305019305019E-2</v>
      </c>
      <c r="Z5" s="26">
        <f>IFERROR(('Harga penutupan Harian'!P51-'Harga penutupan Harian'!P50)/'Harga penutupan Harian'!P50,"")</f>
        <v>-1.948051948051948E-2</v>
      </c>
      <c r="AA5" s="26">
        <f>IFERROR(('Harga penutupan Harian'!Q51-'Harga penutupan Harian'!Q50)/'Harga penutupan Harian'!Q50,"")</f>
        <v>-4.830917874396135E-3</v>
      </c>
      <c r="AB5" s="26">
        <f>IFERROR(('Harga penutupan Harian'!R51-'Harga penutupan Harian'!R50)/'Harga penutupan Harian'!R50,"")</f>
        <v>-1.7241379310344827E-2</v>
      </c>
      <c r="AC5" s="26">
        <f>IFERROR(('Harga penutupan Harian'!S51-'Harga penutupan Harian'!S50)/'Harga penutupan Harian'!S50,"")</f>
        <v>7.407407407407407E-2</v>
      </c>
      <c r="AD5" s="26">
        <f>IFERROR(('Harga penutupan Harian'!T51-'Harga penutupan Harian'!T50)/'Harga penutupan Harian'!T50,"")</f>
        <v>4.0650406504065045E-3</v>
      </c>
      <c r="AE5" s="26">
        <f>IFERROR(('Harga penutupan Harian'!U51-'Harga penutupan Harian'!U50)/'Harga penutupan Harian'!U50,"")</f>
        <v>-5.0000000000000001E-3</v>
      </c>
      <c r="AF5" s="26">
        <f>IFERROR(('Harga penutupan Harian'!V51-'Harga penutupan Harian'!V50)/'Harga penutupan Harian'!V50,"")</f>
        <v>-4.2857142857142858E-2</v>
      </c>
      <c r="AG5" s="26">
        <f>IFERROR(('Harga penutupan Harian'!W51-'Harga penutupan Harian'!W50)/'Harga penutupan Harian'!W50,"")</f>
        <v>5.019305019305019E-2</v>
      </c>
      <c r="AH5" s="26">
        <f>IFERROR(('Harga penutupan Harian'!X51-'Harga penutupan Harian'!X50)/'Harga penutupan Harian'!X50,"")</f>
        <v>-4.6403712296983757E-3</v>
      </c>
      <c r="AI5" s="26">
        <f>IFERROR(('Harga penutupan Harian'!Y51-'Harga penutupan Harian'!Y50)/'Harga penutupan Harian'!Y50,"")</f>
        <v>7.7694235588972427E-2</v>
      </c>
      <c r="AJ5" s="26">
        <f>IFERROR(('Harga penutupan Harian'!Z51-'Harga penutupan Harian'!Z50)/'Harga penutupan Harian'!Z50,"")</f>
        <v>-7.874015748031496E-3</v>
      </c>
      <c r="AK5" s="26">
        <f>IFERROR(('Harga penutupan Harian'!AA51-'Harga penutupan Harian'!AA50)/'Harga penutupan Harian'!AA50,"")</f>
        <v>2.1021021021021023E-2</v>
      </c>
      <c r="AL5" s="26">
        <f>IFERROR(('Harga penutupan Harian'!AB51-'Harga penutupan Harian'!AB50)/'Harga penutupan Harian'!AB50,"")</f>
        <v>-2.2922636103151862E-2</v>
      </c>
      <c r="AM5" s="26">
        <f>IFERROR(('Harga penutupan Harian'!AC51-'Harga penutupan Harian'!AC50)/'Harga penutupan Harian'!AC50,"")</f>
        <v>-2.3508137432188065E-2</v>
      </c>
      <c r="AN5" s="26">
        <f>IFERROR(('Harga penutupan Harian'!AD51-'Harga penutupan Harian'!AD50)/'Harga penutupan Harian'!AD50,"")</f>
        <v>-1.0416666666666666E-2</v>
      </c>
      <c r="AO5" s="26">
        <f>IFERROR(('Harga penutupan Harian'!AE51-'Harga penutupan Harian'!AE50)/'Harga penutupan Harian'!AE50,"")</f>
        <v>1.8567639257294429E-2</v>
      </c>
      <c r="AP5" s="26">
        <f>IFERROR(('Harga penutupan Harian'!AF51-'Harga penutupan Harian'!AF50)/'Harga penutupan Harian'!AF50,"")</f>
        <v>1.8691588785046728E-2</v>
      </c>
      <c r="AQ5" s="26">
        <f>IFERROR(('Harga penutupan Harian'!AG51-'Harga penutupan Harian'!AG50)/'Harga penutupan Harian'!AG50,"")</f>
        <v>1.6877637130801686E-2</v>
      </c>
      <c r="AR5" s="26">
        <f>IFERROR(('Harga penutupan Harian'!AH51-'Harga penutupan Harian'!AH50)/'Harga penutupan Harian'!AH50,"")</f>
        <v>-7.462686567164179E-3</v>
      </c>
      <c r="AS5" s="26">
        <f>IFERROR(('Harga penutupan Harian'!AI51-'Harga penutupan Harian'!AI50)/'Harga penutupan Harian'!AI50,"")</f>
        <v>-7.9365079365079361E-3</v>
      </c>
      <c r="AT5" s="26">
        <f>IFERROR(('Harga penutupan Harian'!AJ51-'Harga penutupan Harian'!AJ50)/'Harga penutupan Harian'!AJ50,"")</f>
        <v>2.643171806167401E-2</v>
      </c>
      <c r="AU5" s="26">
        <f>IFERROR(('Harga penutupan Harian'!AK51-'Harga penutupan Harian'!AK50)/'Harga penutupan Harian'!AK50,"")</f>
        <v>1.2658227848101266E-2</v>
      </c>
      <c r="AV5" s="26">
        <f>IFERROR(('Harga penutupan Harian'!AL51-'Harga penutupan Harian'!AL50)/'Harga penutupan Harian'!AL50,"")</f>
        <v>-3.4482758620689655E-2</v>
      </c>
      <c r="AW5" s="26">
        <f>IFERROR(('Harga penutupan Harian'!AM51-'Harga penutupan Harian'!AM50)/'Harga penutupan Harian'!AM50,"")</f>
        <v>-0.02</v>
      </c>
      <c r="AX5" s="26">
        <f>IFERROR(('Harga penutupan Harian'!AN51-'Harga penutupan Harian'!AN50)/'Harga penutupan Harian'!AN50,"")</f>
        <v>-8.0000000000000002E-3</v>
      </c>
      <c r="AY5" s="26">
        <f>IFERROR(('Harga penutupan Harian'!AO51-'Harga penutupan Harian'!AO50)/'Harga penutupan Harian'!AO50,"")</f>
        <v>-2.5423728813559324E-2</v>
      </c>
      <c r="AZ5" s="26">
        <f>IFERROR(('Harga penutupan Harian'!AP51-'Harga penutupan Harian'!AP50)/'Harga penutupan Harian'!AP50,"")</f>
        <v>1.6393442622950821E-2</v>
      </c>
      <c r="BA5" s="26">
        <f>IFERROR(('Harga penutupan Harian'!AQ51-'Harga penutupan Harian'!AQ50)/'Harga penutupan Harian'!AQ50,"")</f>
        <v>1.0362694300518135E-2</v>
      </c>
      <c r="BB5" s="26">
        <f>IFERROR(('Harga penutupan Harian'!AR51-'Harga penutupan Harian'!AR50)/'Harga penutupan Harian'!AR50,"")</f>
        <v>-1.6853932584269662E-2</v>
      </c>
      <c r="BC5" s="26">
        <f>IFERROR(('Harga penutupan Harian'!AS51-'Harga penutupan Harian'!AS50)/'Harga penutupan Harian'!AS50,"")</f>
        <v>-2.688728024819028E-2</v>
      </c>
      <c r="BD5" s="38">
        <f>IFERROR(('Harga penutupan Harian'!AT51-'Harga penutupan Harian'!AT50)/'Harga penutupan Harian'!AT50,"")</f>
        <v>2.2556390977443608E-2</v>
      </c>
      <c r="BF5" s="1">
        <v>1003</v>
      </c>
      <c r="BG5" s="1">
        <f t="shared" ref="BG5:BG16" si="4">(BF5-BF4)/BF4</f>
        <v>3.0000000000000001E-3</v>
      </c>
    </row>
    <row r="6" spans="2:59" ht="16.5" x14ac:dyDescent="0.25">
      <c r="B6" s="5">
        <v>45366</v>
      </c>
      <c r="C6" s="26">
        <f t="shared" si="1"/>
        <v>2.0725388601036268E-3</v>
      </c>
      <c r="D6" s="26">
        <f t="shared" si="0"/>
        <v>-1.3847675568743818E-2</v>
      </c>
      <c r="E6" s="27"/>
      <c r="F6" s="27"/>
      <c r="G6" s="26">
        <f t="shared" si="2"/>
        <v>-2.7037666689915646E-3</v>
      </c>
      <c r="H6" s="26">
        <f t="shared" si="3"/>
        <v>4.7763055290951911E-3</v>
      </c>
      <c r="I6" s="28"/>
      <c r="J6" s="28"/>
      <c r="K6" s="28"/>
      <c r="L6" s="37">
        <v>45365</v>
      </c>
      <c r="M6" s="26">
        <f>IFERROR(('Harga penutupan Harian'!B52-'Harga penutupan Harian'!B51)/'Harga penutupan Harian'!B51,"")</f>
        <v>5.9880239520958087E-3</v>
      </c>
      <c r="N6" s="26">
        <f>IFERROR(('Harga penutupan Harian'!D52-'Harga penutupan Harian'!D51)/'Harga penutupan Harian'!D51,"")</f>
        <v>0</v>
      </c>
      <c r="O6" s="26">
        <f>IFERROR(('Harga penutupan Harian'!E52-'Harga penutupan Harian'!E51)/'Harga penutupan Harian'!E51,"")</f>
        <v>2.8368794326241134E-2</v>
      </c>
      <c r="P6" s="26">
        <f>IFERROR(('Harga penutupan Harian'!F52-'Harga penutupan Harian'!F51)/'Harga penutupan Harian'!F51,"")</f>
        <v>1.5432098765432098E-2</v>
      </c>
      <c r="Q6" s="26">
        <f>IFERROR(('Harga penutupan Harian'!G52-'Harga penutupan Harian'!G51)/'Harga penutupan Harian'!G51,"")</f>
        <v>1.107011070110701E-2</v>
      </c>
      <c r="R6" s="26">
        <f>IFERROR(('Harga penutupan Harian'!H52-'Harga penutupan Harian'!H51)/'Harga penutupan Harian'!H51,"")</f>
        <v>2.4271844660194174E-2</v>
      </c>
      <c r="S6" s="26">
        <f>IFERROR(('Harga penutupan Harian'!I52-'Harga penutupan Harian'!I51)/'Harga penutupan Harian'!I51,"")</f>
        <v>3.2500000000000001E-2</v>
      </c>
      <c r="T6" s="26">
        <f>IFERROR(('Harga penutupan Harian'!J52-'Harga penutupan Harian'!J51)/'Harga penutupan Harian'!J51,"")</f>
        <v>-1.2048192771084338E-2</v>
      </c>
      <c r="U6" s="26">
        <f>IFERROR(('Harga penutupan Harian'!K52-'Harga penutupan Harian'!K51)/'Harga penutupan Harian'!K51,"")</f>
        <v>-3.90625E-2</v>
      </c>
      <c r="V6" s="26">
        <f>IFERROR(('Harga penutupan Harian'!L52-'Harga penutupan Harian'!L51)/'Harga penutupan Harian'!L51,"")</f>
        <v>3.2608695652173912E-2</v>
      </c>
      <c r="W6" s="26">
        <f>IFERROR(('Harga penutupan Harian'!M52-'Harga penutupan Harian'!M51)/'Harga penutupan Harian'!M51,"")</f>
        <v>1.7182130584192441E-2</v>
      </c>
      <c r="X6" s="26">
        <f>IFERROR(('Harga penutupan Harian'!N52-'Harga penutupan Harian'!N51)/'Harga penutupan Harian'!N51,"")</f>
        <v>-4.912280701754386E-2</v>
      </c>
      <c r="Y6" s="26">
        <f>IFERROR(('Harga penutupan Harian'!O52-'Harga penutupan Harian'!O51)/'Harga penutupan Harian'!O51,"")</f>
        <v>1.4705882352941176E-2</v>
      </c>
      <c r="Z6" s="26">
        <f>IFERROR(('Harga penutupan Harian'!P52-'Harga penutupan Harian'!P51)/'Harga penutupan Harian'!P51,"")</f>
        <v>-6.6225165562913907E-3</v>
      </c>
      <c r="AA6" s="26">
        <f>IFERROR(('Harga penutupan Harian'!Q52-'Harga penutupan Harian'!Q51)/'Harga penutupan Harian'!Q51,"")</f>
        <v>1.9417475728155338E-2</v>
      </c>
      <c r="AB6" s="26">
        <f>IFERROR(('Harga penutupan Harian'!R52-'Harga penutupan Harian'!R51)/'Harga penutupan Harian'!R51,"")</f>
        <v>-8.771929824561403E-3</v>
      </c>
      <c r="AC6" s="26">
        <f>IFERROR(('Harga penutupan Harian'!S52-'Harga penutupan Harian'!S51)/'Harga penutupan Harian'!S51,"")</f>
        <v>-2.5862068965517241E-2</v>
      </c>
      <c r="AD6" s="26">
        <f>IFERROR(('Harga penutupan Harian'!T52-'Harga penutupan Harian'!T51)/'Harga penutupan Harian'!T51,"")</f>
        <v>-1.2145748987854251E-2</v>
      </c>
      <c r="AE6" s="26">
        <f>IFERROR(('Harga penutupan Harian'!U52-'Harga penutupan Harian'!U51)/'Harga penutupan Harian'!U51,"")</f>
        <v>1.2562814070351759E-3</v>
      </c>
      <c r="AF6" s="26">
        <f>IFERROR(('Harga penutupan Harian'!V52-'Harga penutupan Harian'!V51)/'Harga penutupan Harian'!V51,"")</f>
        <v>4.4776119402985072E-2</v>
      </c>
      <c r="AG6" s="26">
        <f>IFERROR(('Harga penutupan Harian'!W52-'Harga penutupan Harian'!W51)/'Harga penutupan Harian'!W51,"")</f>
        <v>1.4705882352941176E-2</v>
      </c>
      <c r="AH6" s="26">
        <f>IFERROR(('Harga penutupan Harian'!X52-'Harga penutupan Harian'!X51)/'Harga penutupan Harian'!X51,"")</f>
        <v>1.6317016317016316E-2</v>
      </c>
      <c r="AI6" s="26">
        <f>IFERROR(('Harga penutupan Harian'!Y52-'Harga penutupan Harian'!Y51)/'Harga penutupan Harian'!Y51,"")</f>
        <v>-1.1627906976744186E-2</v>
      </c>
      <c r="AJ6" s="26">
        <f>IFERROR(('Harga penutupan Harian'!Z52-'Harga penutupan Harian'!Z51)/'Harga penutupan Harian'!Z51,"")</f>
        <v>1.984126984126984E-2</v>
      </c>
      <c r="AK6" s="26">
        <f>IFERROR(('Harga penutupan Harian'!AA52-'Harga penutupan Harian'!AA51)/'Harga penutupan Harian'!AA51,"")</f>
        <v>1.1764705882352941E-2</v>
      </c>
      <c r="AL6" s="26">
        <f>IFERROR(('Harga penutupan Harian'!AB52-'Harga penutupan Harian'!AB51)/'Harga penutupan Harian'!AB51,"")</f>
        <v>2.0527859237536656E-2</v>
      </c>
      <c r="AM6" s="26">
        <f>IFERROR(('Harga penutupan Harian'!AC52-'Harga penutupan Harian'!AC51)/'Harga penutupan Harian'!AC51,"")</f>
        <v>1.4814814814814815E-2</v>
      </c>
      <c r="AN6" s="26">
        <f>IFERROR(('Harga penutupan Harian'!AD52-'Harga penutupan Harian'!AD51)/'Harga penutupan Harian'!AD51,"")</f>
        <v>7.0175438596491229E-3</v>
      </c>
      <c r="AO6" s="26">
        <f>IFERROR(('Harga penutupan Harian'!AE52-'Harga penutupan Harian'!AE51)/'Harga penutupan Harian'!AE51,"")</f>
        <v>7.8125E-3</v>
      </c>
      <c r="AP6" s="26">
        <f>IFERROR(('Harga penutupan Harian'!AF52-'Harga penutupan Harian'!AF51)/'Harga penutupan Harian'!AF51,"")</f>
        <v>-2.7522935779816515E-2</v>
      </c>
      <c r="AQ6" s="26">
        <f>IFERROR(('Harga penutupan Harian'!AG52-'Harga penutupan Harian'!AG51)/'Harga penutupan Harian'!AG51,"")</f>
        <v>-1.2448132780082987E-2</v>
      </c>
      <c r="AR6" s="26">
        <f>IFERROR(('Harga penutupan Harian'!AH52-'Harga penutupan Harian'!AH51)/'Harga penutupan Harian'!AH51,"")</f>
        <v>9.0225563909774431E-2</v>
      </c>
      <c r="AS6" s="26">
        <f>IFERROR(('Harga penutupan Harian'!AI52-'Harga penutupan Harian'!AI51)/'Harga penutupan Harian'!AI51,"")</f>
        <v>-8.0000000000000002E-3</v>
      </c>
      <c r="AT6" s="26">
        <f>IFERROR(('Harga penutupan Harian'!AJ52-'Harga penutupan Harian'!AJ51)/'Harga penutupan Harian'!AJ51,"")</f>
        <v>2.575107296137339E-2</v>
      </c>
      <c r="AU6" s="26">
        <f>IFERROR(('Harga penutupan Harian'!AK52-'Harga penutupan Harian'!AK51)/'Harga penutupan Harian'!AK51,"")</f>
        <v>-1.2500000000000001E-2</v>
      </c>
      <c r="AV6" s="26">
        <f>IFERROR(('Harga penutupan Harian'!AL52-'Harga penutupan Harian'!AL51)/'Harga penutupan Harian'!AL51,"")</f>
        <v>2.8571428571428571E-2</v>
      </c>
      <c r="AW6" s="26">
        <f>IFERROR(('Harga penutupan Harian'!AM52-'Harga penutupan Harian'!AM51)/'Harga penutupan Harian'!AM51,"")</f>
        <v>0</v>
      </c>
      <c r="AX6" s="26">
        <f>IFERROR(('Harga penutupan Harian'!AN52-'Harga penutupan Harian'!AN51)/'Harga penutupan Harian'!AN51,"")</f>
        <v>-8.0645161290322578E-3</v>
      </c>
      <c r="AY6" s="26">
        <f>IFERROR(('Harga penutupan Harian'!AO52-'Harga penutupan Harian'!AO51)/'Harga penutupan Harian'!AO51,"")</f>
        <v>8.6956521739130436E-3</v>
      </c>
      <c r="AZ6" s="26">
        <f>IFERROR(('Harga penutupan Harian'!AP52-'Harga penutupan Harian'!AP51)/'Harga penutupan Harian'!AP51,"")</f>
        <v>-6.4516129032258064E-3</v>
      </c>
      <c r="BA6" s="26">
        <f>IFERROR(('Harga penutupan Harian'!AQ52-'Harga penutupan Harian'!AQ51)/'Harga penutupan Harian'!AQ51,"")</f>
        <v>1.5384615384615385E-2</v>
      </c>
      <c r="BB6" s="26">
        <f>IFERROR(('Harga penutupan Harian'!AR52-'Harga penutupan Harian'!AR51)/'Harga penutupan Harian'!AR51,"")</f>
        <v>2.8571428571428571E-2</v>
      </c>
      <c r="BC6" s="26">
        <f>IFERROR(('Harga penutupan Harian'!AS52-'Harga penutupan Harian'!AS51)/'Harga penutupan Harian'!AS51,"")</f>
        <v>2.5504782146652496E-2</v>
      </c>
      <c r="BD6" s="38">
        <f>IFERROR(('Harga penutupan Harian'!AT52-'Harga penutupan Harian'!AT51)/'Harga penutupan Harian'!AT51,"")</f>
        <v>-1.1029411764705883E-2</v>
      </c>
      <c r="BF6" s="1">
        <v>1011</v>
      </c>
      <c r="BG6" s="1">
        <f t="shared" si="4"/>
        <v>7.9760717846460612E-3</v>
      </c>
    </row>
    <row r="7" spans="2:59" ht="16.5" x14ac:dyDescent="0.25">
      <c r="B7" s="5">
        <v>45369</v>
      </c>
      <c r="C7" s="26">
        <f t="shared" si="1"/>
        <v>4.1365046535677356E-3</v>
      </c>
      <c r="D7" s="26">
        <f t="shared" si="0"/>
        <v>-4.0120361083249749E-3</v>
      </c>
      <c r="E7" s="27"/>
      <c r="F7" s="27"/>
      <c r="G7" s="26">
        <f t="shared" si="2"/>
        <v>-5.241000968806669E-4</v>
      </c>
      <c r="H7" s="26">
        <f t="shared" si="3"/>
        <v>4.6606047504484027E-3</v>
      </c>
      <c r="I7" s="28"/>
      <c r="J7" s="28"/>
      <c r="K7" s="28"/>
      <c r="L7" s="37">
        <v>45366</v>
      </c>
      <c r="M7" s="26">
        <f>IFERROR(('Harga penutupan Harian'!B53-'Harga penutupan Harian'!B52)/'Harga penutupan Harian'!B52,"")</f>
        <v>-5.9523809523809521E-3</v>
      </c>
      <c r="N7" s="26">
        <f>IFERROR(('Harga penutupan Harian'!D53-'Harga penutupan Harian'!D52)/'Harga penutupan Harian'!D52,"")</f>
        <v>0</v>
      </c>
      <c r="O7" s="26">
        <f>IFERROR(('Harga penutupan Harian'!E53-'Harga penutupan Harian'!E52)/'Harga penutupan Harian'!E52,"")</f>
        <v>-6.8965517241379309E-3</v>
      </c>
      <c r="P7" s="26">
        <f>IFERROR(('Harga penutupan Harian'!F53-'Harga penutupan Harian'!F52)/'Harga penutupan Harian'!F52,"")</f>
        <v>-1.82370820668693E-2</v>
      </c>
      <c r="Q7" s="26">
        <f>IFERROR(('Harga penutupan Harian'!G53-'Harga penutupan Harian'!G52)/'Harga penutupan Harian'!G52,"")</f>
        <v>-1.4598540145985401E-2</v>
      </c>
      <c r="R7" s="26">
        <f>IFERROR(('Harga penutupan Harian'!H53-'Harga penutupan Harian'!H52)/'Harga penutupan Harian'!H52,"")</f>
        <v>-1.8957345971563982E-2</v>
      </c>
      <c r="S7" s="26">
        <f>IFERROR(('Harga penutupan Harian'!I53-'Harga penutupan Harian'!I52)/'Harga penutupan Harian'!I52,"")</f>
        <v>-1.6949152542372881E-2</v>
      </c>
      <c r="T7" s="26">
        <f>IFERROR(('Harga penutupan Harian'!J53-'Harga penutupan Harian'!J52)/'Harga penutupan Harian'!J52,"")</f>
        <v>-5.6910569105691054E-2</v>
      </c>
      <c r="U7" s="26">
        <f>IFERROR(('Harga penutupan Harian'!K53-'Harga penutupan Harian'!K52)/'Harga penutupan Harian'!K52,"")</f>
        <v>-2.8455284552845527E-2</v>
      </c>
      <c r="V7" s="26">
        <f>IFERROR(('Harga penutupan Harian'!L53-'Harga penutupan Harian'!L52)/'Harga penutupan Harian'!L52,"")</f>
        <v>-2.1052631578947368E-2</v>
      </c>
      <c r="W7" s="26">
        <f>IFERROR(('Harga penutupan Harian'!M53-'Harga penutupan Harian'!M52)/'Harga penutupan Harian'!M52,"")</f>
        <v>0</v>
      </c>
      <c r="X7" s="26">
        <f>IFERROR(('Harga penutupan Harian'!N53-'Harga penutupan Harian'!N52)/'Harga penutupan Harian'!N52,"")</f>
        <v>-1.4760147601476014E-2</v>
      </c>
      <c r="Y7" s="26">
        <f>IFERROR(('Harga penutupan Harian'!O53-'Harga penutupan Harian'!O52)/'Harga penutupan Harian'!O52,"")</f>
        <v>2.1739130434782608E-2</v>
      </c>
      <c r="Z7" s="26">
        <f>IFERROR(('Harga penutupan Harian'!P53-'Harga penutupan Harian'!P52)/'Harga penutupan Harian'!P52,"")</f>
        <v>-0.02</v>
      </c>
      <c r="AA7" s="26">
        <f>IFERROR(('Harga penutupan Harian'!Q53-'Harga penutupan Harian'!Q52)/'Harga penutupan Harian'!Q52,"")</f>
        <v>-4.7619047619047623E-3</v>
      </c>
      <c r="AB7" s="26">
        <f>IFERROR(('Harga penutupan Harian'!R53-'Harga penutupan Harian'!R52)/'Harga penutupan Harian'!R52,"")</f>
        <v>-8.4070796460176997E-2</v>
      </c>
      <c r="AC7" s="26">
        <f>IFERROR(('Harga penutupan Harian'!S53-'Harga penutupan Harian'!S52)/'Harga penutupan Harian'!S52,"")</f>
        <v>-8.8495575221238937E-3</v>
      </c>
      <c r="AD7" s="26">
        <f>IFERROR(('Harga penutupan Harian'!T53-'Harga penutupan Harian'!T52)/'Harga penutupan Harian'!T52,"")</f>
        <v>-1.6393442622950821E-2</v>
      </c>
      <c r="AE7" s="26">
        <f>IFERROR(('Harga penutupan Harian'!U53-'Harga penutupan Harian'!U52)/'Harga penutupan Harian'!U52,"")</f>
        <v>-2.1329987452948559E-2</v>
      </c>
      <c r="AF7" s="26">
        <f>IFERROR(('Harga penutupan Harian'!V53-'Harga penutupan Harian'!V52)/'Harga penutupan Harian'!V52,"")</f>
        <v>1.4285714285714285E-2</v>
      </c>
      <c r="AG7" s="26">
        <f>IFERROR(('Harga penutupan Harian'!W53-'Harga penutupan Harian'!W52)/'Harga penutupan Harian'!W52,"")</f>
        <v>2.1739130434782608E-2</v>
      </c>
      <c r="AH7" s="26">
        <f>IFERROR(('Harga penutupan Harian'!X53-'Harga penutupan Harian'!X52)/'Harga penutupan Harian'!X52,"")</f>
        <v>-1.6055045871559634E-2</v>
      </c>
      <c r="AI7" s="26">
        <f>IFERROR(('Harga penutupan Harian'!Y53-'Harga penutupan Harian'!Y52)/'Harga penutupan Harian'!Y52,"")</f>
        <v>-9.4117647058823521E-3</v>
      </c>
      <c r="AJ7" s="26">
        <f>IFERROR(('Harga penutupan Harian'!Z53-'Harga penutupan Harian'!Z52)/'Harga penutupan Harian'!Z52,"")</f>
        <v>0</v>
      </c>
      <c r="AK7" s="26">
        <f>IFERROR(('Harga penutupan Harian'!AA53-'Harga penutupan Harian'!AA52)/'Harga penutupan Harian'!AA52,"")</f>
        <v>-5.8139534883720929E-3</v>
      </c>
      <c r="AL7" s="26">
        <f>IFERROR(('Harga penutupan Harian'!AB53-'Harga penutupan Harian'!AB52)/'Harga penutupan Harian'!AB52,"")</f>
        <v>-8.6206896551724137E-3</v>
      </c>
      <c r="AM7" s="26">
        <f>IFERROR(('Harga penutupan Harian'!AC53-'Harga penutupan Harian'!AC52)/'Harga penutupan Harian'!AC52,"")</f>
        <v>-1.0948905109489052E-2</v>
      </c>
      <c r="AN7" s="26">
        <f>IFERROR(('Harga penutupan Harian'!AD53-'Harga penutupan Harian'!AD52)/'Harga penutupan Harian'!AD52,"")</f>
        <v>-3.4843205574912892E-3</v>
      </c>
      <c r="AO7" s="26">
        <f>IFERROR(('Harga penutupan Harian'!AE53-'Harga penutupan Harian'!AE52)/'Harga penutupan Harian'!AE52,"")</f>
        <v>-2.5839793281653748E-3</v>
      </c>
      <c r="AP7" s="26">
        <f>IFERROR(('Harga penutupan Harian'!AF53-'Harga penutupan Harian'!AF52)/'Harga penutupan Harian'!AF52,"")</f>
        <v>-3.7735849056603772E-2</v>
      </c>
      <c r="AQ7" s="26">
        <f>IFERROR(('Harga penutupan Harian'!AG53-'Harga penutupan Harian'!AG52)/'Harga penutupan Harian'!AG52,"")</f>
        <v>-3.7815126050420166E-2</v>
      </c>
      <c r="AR7" s="26">
        <f>IFERROR(('Harga penutupan Harian'!AH53-'Harga penutupan Harian'!AH52)/'Harga penutupan Harian'!AH52,"")</f>
        <v>-1.7241379310344827E-2</v>
      </c>
      <c r="AS7" s="26">
        <f>IFERROR(('Harga penutupan Harian'!AI53-'Harga penutupan Harian'!AI52)/'Harga penutupan Harian'!AI52,"")</f>
        <v>-1.6129032258064516E-2</v>
      </c>
      <c r="AT7" s="26">
        <f>IFERROR(('Harga penutupan Harian'!AJ53-'Harga penutupan Harian'!AJ52)/'Harga penutupan Harian'!AJ52,"")</f>
        <v>3.3472803347280332E-2</v>
      </c>
      <c r="AU7" s="26">
        <f>IFERROR(('Harga penutupan Harian'!AK53-'Harga penutupan Harian'!AK52)/'Harga penutupan Harian'!AK52,"")</f>
        <v>-4.2194092827004216E-3</v>
      </c>
      <c r="AV7" s="26">
        <f>IFERROR(('Harga penutupan Harian'!AL53-'Harga penutupan Harian'!AL52)/'Harga penutupan Harian'!AL52,"")</f>
        <v>-1.3888888888888888E-2</v>
      </c>
      <c r="AW7" s="26">
        <f>IFERROR(('Harga penutupan Harian'!AM53-'Harga penutupan Harian'!AM52)/'Harga penutupan Harian'!AM52,"")</f>
        <v>-4.7619047619047616E-2</v>
      </c>
      <c r="AX7" s="26">
        <f>IFERROR(('Harga penutupan Harian'!AN53-'Harga penutupan Harian'!AN52)/'Harga penutupan Harian'!AN52,"")</f>
        <v>-1.6260162601626018E-2</v>
      </c>
      <c r="AY7" s="26">
        <f>IFERROR(('Harga penutupan Harian'!AO53-'Harga penutupan Harian'!AO52)/'Harga penutupan Harian'!AO52,"")</f>
        <v>8.6206896551724137E-3</v>
      </c>
      <c r="AZ7" s="26">
        <f>IFERROR(('Harga penutupan Harian'!AP53-'Harga penutupan Harian'!AP52)/'Harga penutupan Harian'!AP52,"")</f>
        <v>6.4935064935064939E-3</v>
      </c>
      <c r="BA7" s="26">
        <f>IFERROR(('Harga penutupan Harian'!AQ53-'Harga penutupan Harian'!AQ52)/'Harga penutupan Harian'!AQ52,"")</f>
        <v>2.5252525252525255E-3</v>
      </c>
      <c r="BB7" s="26">
        <f>IFERROR(('Harga penutupan Harian'!AR53-'Harga penutupan Harian'!AR52)/'Harga penutupan Harian'!AR52,"")</f>
        <v>-3.888888888888889E-2</v>
      </c>
      <c r="BC7" s="26">
        <f>IFERROR(('Harga penutupan Harian'!AS53-'Harga penutupan Harian'!AS52)/'Harga penutupan Harian'!AS52,"")</f>
        <v>2.0725388601036268E-3</v>
      </c>
      <c r="BD7" s="38">
        <f>IFERROR(('Harga penutupan Harian'!AT53-'Harga penutupan Harian'!AT52)/'Harga penutupan Harian'!AT52,"")</f>
        <v>-1.858736059479554E-2</v>
      </c>
      <c r="BF7" s="1">
        <v>997</v>
      </c>
      <c r="BG7" s="1">
        <f t="shared" si="4"/>
        <v>-1.3847675568743818E-2</v>
      </c>
    </row>
    <row r="8" spans="2:59" ht="16.5" x14ac:dyDescent="0.25">
      <c r="B8" s="5">
        <v>45370</v>
      </c>
      <c r="C8" s="26">
        <f t="shared" si="1"/>
        <v>4.1194644696189494E-3</v>
      </c>
      <c r="D8" s="26">
        <f t="shared" si="0"/>
        <v>4.0281973816717019E-3</v>
      </c>
      <c r="E8" s="27"/>
      <c r="F8" s="27"/>
      <c r="G8" s="26">
        <f t="shared" si="2"/>
        <v>1.2576882902026075E-3</v>
      </c>
      <c r="H8" s="26">
        <f t="shared" si="3"/>
        <v>2.8617761794163419E-3</v>
      </c>
      <c r="I8" s="28"/>
      <c r="J8" s="28"/>
      <c r="K8" s="28"/>
      <c r="L8" s="37">
        <v>45369</v>
      </c>
      <c r="M8" s="26">
        <f>IFERROR(('Harga penutupan Harian'!B54-'Harga penutupan Harian'!B53)/'Harga penutupan Harian'!B53,"")</f>
        <v>-1.1976047904191617E-2</v>
      </c>
      <c r="N8" s="26">
        <f>IFERROR(('Harga penutupan Harian'!D54-'Harga penutupan Harian'!D53)/'Harga penutupan Harian'!D53,"")</f>
        <v>2.8571428571428571E-3</v>
      </c>
      <c r="O8" s="26">
        <f>IFERROR(('Harga penutupan Harian'!E54-'Harga penutupan Harian'!E53)/'Harga penutupan Harian'!E53,"")</f>
        <v>-3.472222222222222E-3</v>
      </c>
      <c r="P8" s="26">
        <f>IFERROR(('Harga penutupan Harian'!F54-'Harga penutupan Harian'!F53)/'Harga penutupan Harian'!F53,"")</f>
        <v>2.4767801857585141E-2</v>
      </c>
      <c r="Q8" s="26">
        <f>IFERROR(('Harga penutupan Harian'!G54-'Harga penutupan Harian'!G53)/'Harga penutupan Harian'!G53,"")</f>
        <v>7.4074074074074077E-3</v>
      </c>
      <c r="R8" s="26">
        <f>IFERROR(('Harga penutupan Harian'!H54-'Harga penutupan Harian'!H53)/'Harga penutupan Harian'!H53,"")</f>
        <v>-4.830917874396135E-3</v>
      </c>
      <c r="S8" s="26">
        <f>IFERROR(('Harga penutupan Harian'!I54-'Harga penutupan Harian'!I53)/'Harga penutupan Harian'!I53,"")</f>
        <v>0</v>
      </c>
      <c r="T8" s="26">
        <f>IFERROR(('Harga penutupan Harian'!J54-'Harga penutupan Harian'!J53)/'Harga penutupan Harian'!J53,"")</f>
        <v>0</v>
      </c>
      <c r="U8" s="26">
        <f>IFERROR(('Harga penutupan Harian'!K54-'Harga penutupan Harian'!K53)/'Harga penutupan Harian'!K53,"")</f>
        <v>4.1841004184100415E-3</v>
      </c>
      <c r="V8" s="26">
        <f>IFERROR(('Harga penutupan Harian'!L54-'Harga penutupan Harian'!L53)/'Harga penutupan Harian'!L53,"")</f>
        <v>-2.1505376344086023E-2</v>
      </c>
      <c r="W8" s="26">
        <f>IFERROR(('Harga penutupan Harian'!M54-'Harga penutupan Harian'!M53)/'Harga penutupan Harian'!M53,"")</f>
        <v>-3.0405405405405407E-2</v>
      </c>
      <c r="X8" s="26">
        <f>IFERROR(('Harga penutupan Harian'!N54-'Harga penutupan Harian'!N53)/'Harga penutupan Harian'!N53,"")</f>
        <v>-1.1235955056179775E-2</v>
      </c>
      <c r="Y8" s="26">
        <f>IFERROR(('Harga penutupan Harian'!O54-'Harga penutupan Harian'!O53)/'Harga penutupan Harian'!O53,"")</f>
        <v>2.1276595744680851E-2</v>
      </c>
      <c r="Z8" s="26">
        <f>IFERROR(('Harga penutupan Harian'!P54-'Harga penutupan Harian'!P53)/'Harga penutupan Harian'!P53,"")</f>
        <v>-2.0408163265306121E-2</v>
      </c>
      <c r="AA8" s="26">
        <f>IFERROR(('Harga penutupan Harian'!Q54-'Harga penutupan Harian'!Q53)/'Harga penutupan Harian'!Q53,"")</f>
        <v>-1.4354066985645933E-2</v>
      </c>
      <c r="AB8" s="26">
        <f>IFERROR(('Harga penutupan Harian'!R54-'Harga penutupan Harian'!R53)/'Harga penutupan Harian'!R53,"")</f>
        <v>8.2125603864734303E-2</v>
      </c>
      <c r="AC8" s="26">
        <f>IFERROR(('Harga penutupan Harian'!S54-'Harga penutupan Harian'!S53)/'Harga penutupan Harian'!S53,"")</f>
        <v>1.7857142857142856E-2</v>
      </c>
      <c r="AD8" s="26">
        <f>IFERROR(('Harga penutupan Harian'!T54-'Harga penutupan Harian'!T53)/'Harga penutupan Harian'!T53,"")</f>
        <v>4.1666666666666666E-3</v>
      </c>
      <c r="AE8" s="26">
        <f>IFERROR(('Harga penutupan Harian'!U54-'Harga penutupan Harian'!U53)/'Harga penutupan Harian'!U53,"")</f>
        <v>1.282051282051282E-2</v>
      </c>
      <c r="AF8" s="26">
        <f>IFERROR(('Harga penutupan Harian'!V54-'Harga penutupan Harian'!V53)/'Harga penutupan Harian'!V53,"")</f>
        <v>2.8169014084507043E-2</v>
      </c>
      <c r="AG8" s="26">
        <f>IFERROR(('Harga penutupan Harian'!W54-'Harga penutupan Harian'!W53)/'Harga penutupan Harian'!W53,"")</f>
        <v>2.1276595744680851E-2</v>
      </c>
      <c r="AH8" s="26">
        <f>IFERROR(('Harga penutupan Harian'!X54-'Harga penutupan Harian'!X53)/'Harga penutupan Harian'!X53,"")</f>
        <v>1.1655011655011656E-2</v>
      </c>
      <c r="AI8" s="26">
        <f>IFERROR(('Harga penutupan Harian'!Y54-'Harga penutupan Harian'!Y53)/'Harga penutupan Harian'!Y53,"")</f>
        <v>2.3752969121140144E-3</v>
      </c>
      <c r="AJ8" s="26">
        <f>IFERROR(('Harga penutupan Harian'!Z54-'Harga penutupan Harian'!Z53)/'Harga penutupan Harian'!Z53,"")</f>
        <v>3.8910505836575876E-3</v>
      </c>
      <c r="AK8" s="26">
        <f>IFERROR(('Harga penutupan Harian'!AA54-'Harga penutupan Harian'!AA53)/'Harga penutupan Harian'!AA53,"")</f>
        <v>7.0175438596491224E-2</v>
      </c>
      <c r="AL8" s="26">
        <f>IFERROR(('Harga penutupan Harian'!AB54-'Harga penutupan Harian'!AB53)/'Harga penutupan Harian'!AB53,"")</f>
        <v>0</v>
      </c>
      <c r="AM8" s="26">
        <f>IFERROR(('Harga penutupan Harian'!AC54-'Harga penutupan Harian'!AC53)/'Harga penutupan Harian'!AC53,"")</f>
        <v>1.014760147601476E-2</v>
      </c>
      <c r="AN8" s="26">
        <f>IFERROR(('Harga penutupan Harian'!AD54-'Harga penutupan Harian'!AD53)/'Harga penutupan Harian'!AD53,"")</f>
        <v>-1.048951048951049E-2</v>
      </c>
      <c r="AO8" s="26">
        <f>IFERROR(('Harga penutupan Harian'!AE54-'Harga penutupan Harian'!AE53)/'Harga penutupan Harian'!AE53,"")</f>
        <v>-1.2953367875647668E-2</v>
      </c>
      <c r="AP8" s="26">
        <f>IFERROR(('Harga penutupan Harian'!AF54-'Harga penutupan Harian'!AF53)/'Harga penutupan Harian'!AF53,"")</f>
        <v>0</v>
      </c>
      <c r="AQ8" s="26">
        <f>IFERROR(('Harga penutupan Harian'!AG54-'Harga penutupan Harian'!AG53)/'Harga penutupan Harian'!AG53,"")</f>
        <v>-4.3668122270742356E-3</v>
      </c>
      <c r="AR8" s="26">
        <f>IFERROR(('Harga penutupan Harian'!AH54-'Harga penutupan Harian'!AH53)/'Harga penutupan Harian'!AH53,"")</f>
        <v>4.2105263157894736E-2</v>
      </c>
      <c r="AS8" s="26">
        <f>IFERROR(('Harga penutupan Harian'!AI54-'Harga penutupan Harian'!AI53)/'Harga penutupan Harian'!AI53,"")</f>
        <v>1.6393442622950821E-2</v>
      </c>
      <c r="AT8" s="26">
        <f>IFERROR(('Harga penutupan Harian'!AJ54-'Harga penutupan Harian'!AJ53)/'Harga penutupan Harian'!AJ53,"")</f>
        <v>4.048582995951417E-3</v>
      </c>
      <c r="AU8" s="26">
        <f>IFERROR(('Harga penutupan Harian'!AK54-'Harga penutupan Harian'!AK53)/'Harga penutupan Harian'!AK53,"")</f>
        <v>0</v>
      </c>
      <c r="AV8" s="26">
        <f>IFERROR(('Harga penutupan Harian'!AL54-'Harga penutupan Harian'!AL53)/'Harga penutupan Harian'!AL53,"")</f>
        <v>3.5211267605633804E-3</v>
      </c>
      <c r="AW8" s="26">
        <f>IFERROR(('Harga penutupan Harian'!AM54-'Harga penutupan Harian'!AM53)/'Harga penutupan Harian'!AM53,"")</f>
        <v>-7.1428571428571426E-3</v>
      </c>
      <c r="AX8" s="26">
        <f>IFERROR(('Harga penutupan Harian'!AN54-'Harga penutupan Harian'!AN53)/'Harga penutupan Harian'!AN53,"")</f>
        <v>-8.2644628099173556E-3</v>
      </c>
      <c r="AY8" s="26">
        <f>IFERROR(('Harga penutupan Harian'!AO54-'Harga penutupan Harian'!AO53)/'Harga penutupan Harian'!AO53,"")</f>
        <v>-2.564102564102564E-2</v>
      </c>
      <c r="AZ8" s="26">
        <f>IFERROR(('Harga penutupan Harian'!AP54-'Harga penutupan Harian'!AP53)/'Harga penutupan Harian'!AP53,"")</f>
        <v>-1.2903225806451613E-2</v>
      </c>
      <c r="BA8" s="26">
        <f>IFERROR(('Harga penutupan Harian'!AQ54-'Harga penutupan Harian'!AQ53)/'Harga penutupan Harian'!AQ53,"")</f>
        <v>-1.2594458438287154E-2</v>
      </c>
      <c r="BB8" s="26">
        <f>IFERROR(('Harga penutupan Harian'!AR54-'Harga penutupan Harian'!AR53)/'Harga penutupan Harian'!AR53,"")</f>
        <v>0</v>
      </c>
      <c r="BC8" s="26">
        <f>IFERROR(('Harga penutupan Harian'!AS54-'Harga penutupan Harian'!AS53)/'Harga penutupan Harian'!AS53,"")</f>
        <v>4.1365046535677356E-3</v>
      </c>
      <c r="BD8" s="38">
        <f>IFERROR(('Harga penutupan Harian'!AT54-'Harga penutupan Harian'!AT53)/'Harga penutupan Harian'!AT53,"")</f>
        <v>4.924242424242424E-2</v>
      </c>
      <c r="BF8" s="1">
        <v>993</v>
      </c>
      <c r="BG8" s="1">
        <f t="shared" si="4"/>
        <v>-4.0120361083249749E-3</v>
      </c>
    </row>
    <row r="9" spans="2:59" ht="16.5" x14ac:dyDescent="0.25">
      <c r="B9" s="17">
        <v>45371</v>
      </c>
      <c r="C9" s="26">
        <f t="shared" si="1"/>
        <v>7.1794871794871795E-3</v>
      </c>
      <c r="D9" s="26">
        <f t="shared" si="0"/>
        <v>-5.0150451354062184E-3</v>
      </c>
      <c r="E9" s="27"/>
      <c r="F9" s="27"/>
      <c r="G9" s="26">
        <f t="shared" si="2"/>
        <v>-7.4637595974168334E-4</v>
      </c>
      <c r="H9" s="26">
        <f t="shared" si="3"/>
        <v>7.9258631392288628E-3</v>
      </c>
      <c r="I9" s="28"/>
      <c r="J9" s="28"/>
      <c r="K9" s="28"/>
      <c r="L9" s="37">
        <v>45370</v>
      </c>
      <c r="M9" s="26">
        <f>IFERROR(('Harga penutupan Harian'!B55-'Harga penutupan Harian'!B54)/'Harga penutupan Harian'!B54,"")</f>
        <v>2.4242424242424242E-2</v>
      </c>
      <c r="N9" s="26">
        <f>IFERROR(('Harga penutupan Harian'!D55-'Harga penutupan Harian'!D54)/'Harga penutupan Harian'!D54,"")</f>
        <v>1.7094017094017096E-2</v>
      </c>
      <c r="O9" s="26">
        <f>IFERROR(('Harga penutupan Harian'!E55-'Harga penutupan Harian'!E54)/'Harga penutupan Harian'!E54,"")</f>
        <v>6.9686411149825784E-3</v>
      </c>
      <c r="P9" s="26">
        <f>IFERROR(('Harga penutupan Harian'!F55-'Harga penutupan Harian'!F54)/'Harga penutupan Harian'!F54,"")</f>
        <v>3.0211480362537764E-3</v>
      </c>
      <c r="Q9" s="26">
        <f>IFERROR(('Harga penutupan Harian'!G55-'Harga penutupan Harian'!G54)/'Harga penutupan Harian'!G54,"")</f>
        <v>-1.8382352941176471E-2</v>
      </c>
      <c r="R9" s="26">
        <f>IFERROR(('Harga penutupan Harian'!H55-'Harga penutupan Harian'!H54)/'Harga penutupan Harian'!H54,"")</f>
        <v>1.4563106796116505E-2</v>
      </c>
      <c r="S9" s="26">
        <f>IFERROR(('Harga penutupan Harian'!I55-'Harga penutupan Harian'!I54)/'Harga penutupan Harian'!I54,"")</f>
        <v>2.4630541871921183E-3</v>
      </c>
      <c r="T9" s="26">
        <f>IFERROR(('Harga penutupan Harian'!J55-'Harga penutupan Harian'!J54)/'Harga penutupan Harian'!J54,"")</f>
        <v>8.6206896551724137E-3</v>
      </c>
      <c r="U9" s="26">
        <f>IFERROR(('Harga penutupan Harian'!K55-'Harga penutupan Harian'!K54)/'Harga penutupan Harian'!K54,"")</f>
        <v>0</v>
      </c>
      <c r="V9" s="26">
        <f>IFERROR(('Harga penutupan Harian'!L55-'Harga penutupan Harian'!L54)/'Harga penutupan Harian'!L54,"")</f>
        <v>-1.4652014652014652E-2</v>
      </c>
      <c r="W9" s="26">
        <f>IFERROR(('Harga penutupan Harian'!M55-'Harga penutupan Harian'!M54)/'Harga penutupan Harian'!M54,"")</f>
        <v>1.3937282229965157E-2</v>
      </c>
      <c r="X9" s="26">
        <f>IFERROR(('Harga penutupan Harian'!N55-'Harga penutupan Harian'!N54)/'Harga penutupan Harian'!N54,"")</f>
        <v>7.575757575757576E-3</v>
      </c>
      <c r="Y9" s="26">
        <f>IFERROR(('Harga penutupan Harian'!O55-'Harga penutupan Harian'!O54)/'Harga penutupan Harian'!O54,"")</f>
        <v>-3.125E-2</v>
      </c>
      <c r="Z9" s="26">
        <f>IFERROR(('Harga penutupan Harian'!P55-'Harga penutupan Harian'!P54)/'Harga penutupan Harian'!P54,"")</f>
        <v>-1.3888888888888888E-2</v>
      </c>
      <c r="AA9" s="26">
        <f>IFERROR(('Harga penutupan Harian'!Q55-'Harga penutupan Harian'!Q54)/'Harga penutupan Harian'!Q54,"")</f>
        <v>3.3980582524271843E-2</v>
      </c>
      <c r="AB9" s="26">
        <f>IFERROR(('Harga penutupan Harian'!R55-'Harga penutupan Harian'!R54)/'Harga penutupan Harian'!R54,"")</f>
        <v>-2.6785714285714284E-2</v>
      </c>
      <c r="AC9" s="26">
        <f>IFERROR(('Harga penutupan Harian'!S55-'Harga penutupan Harian'!S54)/'Harga penutupan Harian'!S54,"")</f>
        <v>5.2631578947368418E-2</v>
      </c>
      <c r="AD9" s="26">
        <f>IFERROR(('Harga penutupan Harian'!T55-'Harga penutupan Harian'!T54)/'Harga penutupan Harian'!T54,"")</f>
        <v>2.4896265560165973E-2</v>
      </c>
      <c r="AE9" s="26">
        <f>IFERROR(('Harga penutupan Harian'!U55-'Harga penutupan Harian'!U54)/'Harga penutupan Harian'!U54,"")</f>
        <v>-7.5949367088607592E-3</v>
      </c>
      <c r="AF9" s="26">
        <f>IFERROR(('Harga penutupan Harian'!V55-'Harga penutupan Harian'!V54)/'Harga penutupan Harian'!V54,"")</f>
        <v>-1.3698630136986301E-2</v>
      </c>
      <c r="AG9" s="26">
        <f>IFERROR(('Harga penutupan Harian'!W55-'Harga penutupan Harian'!W54)/'Harga penutupan Harian'!W54,"")</f>
        <v>-3.125E-2</v>
      </c>
      <c r="AH9" s="26">
        <f>IFERROR(('Harga penutupan Harian'!X55-'Harga penutupan Harian'!X54)/'Harga penutupan Harian'!X54,"")</f>
        <v>1.3824884792626729E-2</v>
      </c>
      <c r="AI9" s="26">
        <f>IFERROR(('Harga penutupan Harian'!Y55-'Harga penutupan Harian'!Y54)/'Harga penutupan Harian'!Y54,"")</f>
        <v>-9.4786729857819912E-3</v>
      </c>
      <c r="AJ9" s="26">
        <f>IFERROR(('Harga penutupan Harian'!Z55-'Harga penutupan Harian'!Z54)/'Harga penutupan Harian'!Z54,"")</f>
        <v>-3.875968992248062E-3</v>
      </c>
      <c r="AK9" s="26">
        <f>IFERROR(('Harga penutupan Harian'!AA55-'Harga penutupan Harian'!AA54)/'Harga penutupan Harian'!AA54,"")</f>
        <v>0</v>
      </c>
      <c r="AL9" s="26">
        <f>IFERROR(('Harga penutupan Harian'!AB55-'Harga penutupan Harian'!AB54)/'Harga penutupan Harian'!AB54,"")</f>
        <v>-8.6956521739130436E-3</v>
      </c>
      <c r="AM9" s="26">
        <f>IFERROR(('Harga penutupan Harian'!AC55-'Harga penutupan Harian'!AC54)/'Harga penutupan Harian'!AC54,"")</f>
        <v>-5.4794520547945206E-3</v>
      </c>
      <c r="AN9" s="26">
        <f>IFERROR(('Harga penutupan Harian'!AD55-'Harga penutupan Harian'!AD54)/'Harga penutupan Harian'!AD54,"")</f>
        <v>0</v>
      </c>
      <c r="AO9" s="26">
        <f>IFERROR(('Harga penutupan Harian'!AE55-'Harga penutupan Harian'!AE54)/'Harga penutupan Harian'!AE54,"")</f>
        <v>-4.1994750656167978E-2</v>
      </c>
      <c r="AP9" s="26">
        <f>IFERROR(('Harga penutupan Harian'!AF55-'Harga penutupan Harian'!AF54)/'Harga penutupan Harian'!AF54,"")</f>
        <v>-3.5294117647058823E-2</v>
      </c>
      <c r="AQ9" s="26">
        <f>IFERROR(('Harga penutupan Harian'!AG55-'Harga penutupan Harian'!AG54)/'Harga penutupan Harian'!AG54,"")</f>
        <v>-1.3157894736842105E-2</v>
      </c>
      <c r="AR9" s="26">
        <f>IFERROR(('Harga penutupan Harian'!AH55-'Harga penutupan Harian'!AH54)/'Harga penutupan Harian'!AH54,"")</f>
        <v>-3.3670033670033669E-2</v>
      </c>
      <c r="AS9" s="26">
        <f>IFERROR(('Harga penutupan Harian'!AI55-'Harga penutupan Harian'!AI54)/'Harga penutupan Harian'!AI54,"")</f>
        <v>-8.0645161290322578E-3</v>
      </c>
      <c r="AT9" s="26">
        <f>IFERROR(('Harga penutupan Harian'!AJ55-'Harga penutupan Harian'!AJ54)/'Harga penutupan Harian'!AJ54,"")</f>
        <v>3.2258064516129031E-2</v>
      </c>
      <c r="AU9" s="26">
        <f>IFERROR(('Harga penutupan Harian'!AK55-'Harga penutupan Harian'!AK54)/'Harga penutupan Harian'!AK54,"")</f>
        <v>0</v>
      </c>
      <c r="AV9" s="26">
        <f>IFERROR(('Harga penutupan Harian'!AL55-'Harga penutupan Harian'!AL54)/'Harga penutupan Harian'!AL54,"")</f>
        <v>2.8070175438596492E-2</v>
      </c>
      <c r="AW9" s="26">
        <f>IFERROR(('Harga penutupan Harian'!AM55-'Harga penutupan Harian'!AM54)/'Harga penutupan Harian'!AM54,"")</f>
        <v>0</v>
      </c>
      <c r="AX9" s="26">
        <f>IFERROR(('Harga penutupan Harian'!AN55-'Harga penutupan Harian'!AN54)/'Harga penutupan Harian'!AN54,"")</f>
        <v>8.3333333333333332E-3</v>
      </c>
      <c r="AY9" s="26">
        <f>IFERROR(('Harga penutupan Harian'!AO55-'Harga penutupan Harian'!AO54)/'Harga penutupan Harian'!AO54,"")</f>
        <v>-8.771929824561403E-3</v>
      </c>
      <c r="AZ9" s="26">
        <f>IFERROR(('Harga penutupan Harian'!AP55-'Harga penutupan Harian'!AP54)/'Harga penutupan Harian'!AP54,"")</f>
        <v>-5.2287581699346407E-2</v>
      </c>
      <c r="BA9" s="26">
        <f>IFERROR(('Harga penutupan Harian'!AQ55-'Harga penutupan Harian'!AQ54)/'Harga penutupan Harian'!AQ54,"")</f>
        <v>5.1020408163265302E-3</v>
      </c>
      <c r="BB9" s="26">
        <f>IFERROR(('Harga penutupan Harian'!AR55-'Harga penutupan Harian'!AR54)/'Harga penutupan Harian'!AR54,"")</f>
        <v>-1.1560693641618497E-2</v>
      </c>
      <c r="BC9" s="26">
        <f>IFERROR(('Harga penutupan Harian'!AS55-'Harga penutupan Harian'!AS54)/'Harga penutupan Harian'!AS54,"")</f>
        <v>4.1194644696189494E-3</v>
      </c>
      <c r="BD9" s="38">
        <f>IFERROR(('Harga penutupan Harian'!AT55-'Harga penutupan Harian'!AT54)/'Harga penutupan Harian'!AT54,"")</f>
        <v>-1.0830324909747292E-2</v>
      </c>
      <c r="BF9" s="1">
        <v>997</v>
      </c>
      <c r="BG9" s="1">
        <f t="shared" si="4"/>
        <v>4.0281973816717019E-3</v>
      </c>
    </row>
    <row r="10" spans="2:59" ht="16.5" x14ac:dyDescent="0.25">
      <c r="B10" s="5">
        <v>45372</v>
      </c>
      <c r="C10" s="26">
        <f t="shared" si="1"/>
        <v>9.1649694501018328E-3</v>
      </c>
      <c r="D10" s="26">
        <f t="shared" si="0"/>
        <v>2.0161290322580645E-3</v>
      </c>
      <c r="E10" s="27"/>
      <c r="F10" s="27"/>
      <c r="G10" s="26">
        <f t="shared" si="2"/>
        <v>8.1179576438685365E-4</v>
      </c>
      <c r="H10" s="26">
        <f t="shared" si="3"/>
        <v>8.3531736857149798E-3</v>
      </c>
      <c r="I10" s="28"/>
      <c r="J10" s="28"/>
      <c r="K10" s="28"/>
      <c r="L10" s="39">
        <v>45371</v>
      </c>
      <c r="M10" s="26">
        <f>IFERROR(('Harga penutupan Harian'!B56-'Harga penutupan Harian'!B55)/'Harga penutupan Harian'!B55,"")</f>
        <v>0.10059171597633136</v>
      </c>
      <c r="N10" s="26">
        <f>IFERROR(('Harga penutupan Harian'!D56-'Harga penutupan Harian'!D55)/'Harga penutupan Harian'!D55,"")</f>
        <v>5.6022408963585435E-3</v>
      </c>
      <c r="O10" s="26">
        <f>IFERROR(('Harga penutupan Harian'!E56-'Harga penutupan Harian'!E55)/'Harga penutupan Harian'!E55,"")</f>
        <v>3.4602076124567475E-3</v>
      </c>
      <c r="P10" s="26">
        <f>IFERROR(('Harga penutupan Harian'!F56-'Harga penutupan Harian'!F55)/'Harga penutupan Harian'!F55,"")</f>
        <v>0</v>
      </c>
      <c r="Q10" s="26">
        <f>IFERROR(('Harga penutupan Harian'!G56-'Harga penutupan Harian'!G55)/'Harga penutupan Harian'!G55,"")</f>
        <v>-3.7453183520599252E-2</v>
      </c>
      <c r="R10" s="26">
        <f>IFERROR(('Harga penutupan Harian'!H56-'Harga penutupan Harian'!H55)/'Harga penutupan Harian'!H55,"")</f>
        <v>9.5693779904306216E-3</v>
      </c>
      <c r="S10" s="26">
        <f>IFERROR(('Harga penutupan Harian'!I56-'Harga penutupan Harian'!I55)/'Harga penutupan Harian'!I55,"")</f>
        <v>-4.9140049140049139E-3</v>
      </c>
      <c r="T10" s="26">
        <f>IFERROR(('Harga penutupan Harian'!J56-'Harga penutupan Harian'!J55)/'Harga penutupan Harian'!J55,"")</f>
        <v>4.2735042735042739E-3</v>
      </c>
      <c r="U10" s="26">
        <f>IFERROR(('Harga penutupan Harian'!K56-'Harga penutupan Harian'!K55)/'Harga penutupan Harian'!K55,"")</f>
        <v>1.6666666666666666E-2</v>
      </c>
      <c r="V10" s="26">
        <f>IFERROR(('Harga penutupan Harian'!L56-'Harga penutupan Harian'!L55)/'Harga penutupan Harian'!L55,"")</f>
        <v>1.4869888475836431E-2</v>
      </c>
      <c r="W10" s="26">
        <f>IFERROR(('Harga penutupan Harian'!M56-'Harga penutupan Harian'!M55)/'Harga penutupan Harian'!M55,"")</f>
        <v>-3.0927835051546393E-2</v>
      </c>
      <c r="X10" s="26">
        <f>IFERROR(('Harga penutupan Harian'!N56-'Harga penutupan Harian'!N55)/'Harga penutupan Harian'!N55,"")</f>
        <v>0</v>
      </c>
      <c r="Y10" s="26">
        <f>IFERROR(('Harga penutupan Harian'!O56-'Harga penutupan Harian'!O55)/'Harga penutupan Harian'!O55,"")</f>
        <v>-2.1505376344086023E-2</v>
      </c>
      <c r="Z10" s="26">
        <f>IFERROR(('Harga penutupan Harian'!P56-'Harga penutupan Harian'!P55)/'Harga penutupan Harian'!P55,"")</f>
        <v>-4.2253521126760563E-2</v>
      </c>
      <c r="AA10" s="26">
        <f>IFERROR(('Harga penutupan Harian'!Q56-'Harga penutupan Harian'!Q55)/'Harga penutupan Harian'!Q55,"")</f>
        <v>-4.6948356807511738E-3</v>
      </c>
      <c r="AB10" s="26">
        <f>IFERROR(('Harga penutupan Harian'!R56-'Harga penutupan Harian'!R55)/'Harga penutupan Harian'!R55,"")</f>
        <v>-4.5871559633027525E-3</v>
      </c>
      <c r="AC10" s="26">
        <f>IFERROR(('Harga penutupan Harian'!S56-'Harga penutupan Harian'!S55)/'Harga penutupan Harian'!S55,"")</f>
        <v>8.3333333333333332E-3</v>
      </c>
      <c r="AD10" s="26">
        <f>IFERROR(('Harga penutupan Harian'!T56-'Harga penutupan Harian'!T55)/'Harga penutupan Harian'!T55,"")</f>
        <v>-1.2145748987854251E-2</v>
      </c>
      <c r="AE10" s="26">
        <f>IFERROR(('Harga penutupan Harian'!U56-'Harga penutupan Harian'!U55)/'Harga penutupan Harian'!U55,"")</f>
        <v>5.1020408163265302E-3</v>
      </c>
      <c r="AF10" s="26">
        <f>IFERROR(('Harga penutupan Harian'!V56-'Harga penutupan Harian'!V55)/'Harga penutupan Harian'!V55,"")</f>
        <v>-9.7222222222222224E-2</v>
      </c>
      <c r="AG10" s="26">
        <f>IFERROR(('Harga penutupan Harian'!W56-'Harga penutupan Harian'!W55)/'Harga penutupan Harian'!W55,"")</f>
        <v>-2.1505376344086023E-2</v>
      </c>
      <c r="AH10" s="26">
        <f>IFERROR(('Harga penutupan Harian'!X56-'Harga penutupan Harian'!X55)/'Harga penutupan Harian'!X55,"")</f>
        <v>2.0454545454545454E-2</v>
      </c>
      <c r="AI10" s="26">
        <f>IFERROR(('Harga penutupan Harian'!Y56-'Harga penutupan Harian'!Y55)/'Harga penutupan Harian'!Y55,"")</f>
        <v>-1.6746411483253589E-2</v>
      </c>
      <c r="AJ10" s="26">
        <f>IFERROR(('Harga penutupan Harian'!Z56-'Harga penutupan Harian'!Z55)/'Harga penutupan Harian'!Z55,"")</f>
        <v>7.7821011673151752E-3</v>
      </c>
      <c r="AK10" s="26">
        <f>IFERROR(('Harga penutupan Harian'!AA56-'Harga penutupan Harian'!AA55)/'Harga penutupan Harian'!AA55,"")</f>
        <v>5.4644808743169399E-3</v>
      </c>
      <c r="AL10" s="26">
        <f>IFERROR(('Harga penutupan Harian'!AB56-'Harga penutupan Harian'!AB55)/'Harga penutupan Harian'!AB55,"")</f>
        <v>0</v>
      </c>
      <c r="AM10" s="26">
        <f>IFERROR(('Harga penutupan Harian'!AC56-'Harga penutupan Harian'!AC55)/'Harga penutupan Harian'!AC55,"")</f>
        <v>1.4692378328741965E-2</v>
      </c>
      <c r="AN10" s="26">
        <f>IFERROR(('Harga penutupan Harian'!AD56-'Harga penutupan Harian'!AD55)/'Harga penutupan Harian'!AD55,"")</f>
        <v>4.5936395759717315E-2</v>
      </c>
      <c r="AO10" s="26">
        <f>IFERROR(('Harga penutupan Harian'!AE56-'Harga penutupan Harian'!AE55)/'Harga penutupan Harian'!AE55,"")</f>
        <v>-5.4794520547945206E-3</v>
      </c>
      <c r="AP10" s="26">
        <f>IFERROR(('Harga penutupan Harian'!AF56-'Harga penutupan Harian'!AF55)/'Harga penutupan Harian'!AF55,"")</f>
        <v>-2.4390243902439025E-2</v>
      </c>
      <c r="AQ10" s="26">
        <f>IFERROR(('Harga penutupan Harian'!AG56-'Harga penutupan Harian'!AG55)/'Harga penutupan Harian'!AG55,"")</f>
        <v>4.4444444444444444E-3</v>
      </c>
      <c r="AR10" s="26">
        <f>IFERROR(('Harga penutupan Harian'!AH56-'Harga penutupan Harian'!AH55)/'Harga penutupan Harian'!AH55,"")</f>
        <v>-3.4843205574912892E-3</v>
      </c>
      <c r="AS10" s="26">
        <f>IFERROR(('Harga penutupan Harian'!AI56-'Harga penutupan Harian'!AI55)/'Harga penutupan Harian'!AI55,"")</f>
        <v>0</v>
      </c>
      <c r="AT10" s="26">
        <f>IFERROR(('Harga penutupan Harian'!AJ56-'Harga penutupan Harian'!AJ55)/'Harga penutupan Harian'!AJ55,"")</f>
        <v>3.90625E-3</v>
      </c>
      <c r="AU10" s="26">
        <f>IFERROR(('Harga penutupan Harian'!AK56-'Harga penutupan Harian'!AK55)/'Harga penutupan Harian'!AK55,"")</f>
        <v>4.2372881355932203E-3</v>
      </c>
      <c r="AV10" s="26">
        <f>IFERROR(('Harga penutupan Harian'!AL56-'Harga penutupan Harian'!AL55)/'Harga penutupan Harian'!AL55,"")</f>
        <v>-1.3651877133105802E-2</v>
      </c>
      <c r="AW10" s="26">
        <f>IFERROR(('Harga penutupan Harian'!AM56-'Harga penutupan Harian'!AM55)/'Harga penutupan Harian'!AM55,"")</f>
        <v>-0.20863309352517986</v>
      </c>
      <c r="AX10" s="26">
        <f>IFERROR(('Harga penutupan Harian'!AN56-'Harga penutupan Harian'!AN55)/'Harga penutupan Harian'!AN55,"")</f>
        <v>4.1322314049586778E-2</v>
      </c>
      <c r="AY10" s="26">
        <f>IFERROR(('Harga penutupan Harian'!AO56-'Harga penutupan Harian'!AO55)/'Harga penutupan Harian'!AO55,"")</f>
        <v>1.3274336283185841E-2</v>
      </c>
      <c r="AZ10" s="26">
        <f>IFERROR(('Harga penutupan Harian'!AP56-'Harga penutupan Harian'!AP55)/'Harga penutupan Harian'!AP55,"")</f>
        <v>0</v>
      </c>
      <c r="BA10" s="26">
        <f>IFERROR(('Harga penutupan Harian'!AQ56-'Harga penutupan Harian'!AQ55)/'Harga penutupan Harian'!AQ55,"")</f>
        <v>-2.5380710659898475E-3</v>
      </c>
      <c r="BB10" s="26">
        <f>IFERROR(('Harga penutupan Harian'!AR56-'Harga penutupan Harian'!AR55)/'Harga penutupan Harian'!AR55,"")</f>
        <v>-5.8479532163742687E-3</v>
      </c>
      <c r="BC10" s="26">
        <f>IFERROR(('Harga penutupan Harian'!AS56-'Harga penutupan Harian'!AS55)/'Harga penutupan Harian'!AS55,"")</f>
        <v>7.1794871794871795E-3</v>
      </c>
      <c r="BD10" s="38">
        <f>IFERROR(('Harga penutupan Harian'!AT56-'Harga penutupan Harian'!AT55)/'Harga penutupan Harian'!AT55,"")</f>
        <v>7.2992700729927005E-3</v>
      </c>
      <c r="BF10" s="1">
        <v>992</v>
      </c>
      <c r="BG10" s="1">
        <f t="shared" si="4"/>
        <v>-5.0150451354062184E-3</v>
      </c>
    </row>
    <row r="11" spans="2:59" ht="16.5" x14ac:dyDescent="0.25">
      <c r="B11" s="5">
        <v>45373</v>
      </c>
      <c r="C11" s="26">
        <f t="shared" si="1"/>
        <v>-7.0635721493440967E-3</v>
      </c>
      <c r="D11" s="26">
        <f t="shared" si="0"/>
        <v>2.012072434607646E-3</v>
      </c>
      <c r="E11" s="27"/>
      <c r="F11" s="27"/>
      <c r="G11" s="26">
        <f t="shared" si="2"/>
        <v>8.1089678569505586E-4</v>
      </c>
      <c r="H11" s="26">
        <f t="shared" si="3"/>
        <v>-7.8744689350391528E-3</v>
      </c>
      <c r="I11" s="28"/>
      <c r="J11" s="28"/>
      <c r="K11" s="28"/>
      <c r="L11" s="37">
        <v>45372</v>
      </c>
      <c r="M11" s="26">
        <f>IFERROR(('Harga penutupan Harian'!B57-'Harga penutupan Harian'!B56)/'Harga penutupan Harian'!B56,"")</f>
        <v>-1.0752688172043012E-2</v>
      </c>
      <c r="N11" s="26">
        <f>IFERROR(('Harga penutupan Harian'!D57-'Harga penutupan Harian'!D56)/'Harga penutupan Harian'!D56,"")</f>
        <v>-1.1142061281337047E-2</v>
      </c>
      <c r="O11" s="26">
        <f>IFERROR(('Harga penutupan Harian'!E57-'Harga penutupan Harian'!E56)/'Harga penutupan Harian'!E56,"")</f>
        <v>0</v>
      </c>
      <c r="P11" s="26">
        <f>IFERROR(('Harga penutupan Harian'!F57-'Harga penutupan Harian'!F56)/'Harga penutupan Harian'!F56,"")</f>
        <v>2.4096385542168676E-2</v>
      </c>
      <c r="Q11" s="26">
        <f>IFERROR(('Harga penutupan Harian'!G57-'Harga penutupan Harian'!G56)/'Harga penutupan Harian'!G56,"")</f>
        <v>4.2801556420233464E-2</v>
      </c>
      <c r="R11" s="26">
        <f>IFERROR(('Harga penutupan Harian'!H57-'Harga penutupan Harian'!H56)/'Harga penutupan Harian'!H56,"")</f>
        <v>1.4218009478672985E-2</v>
      </c>
      <c r="S11" s="26">
        <f>IFERROR(('Harga penutupan Harian'!I57-'Harga penutupan Harian'!I56)/'Harga penutupan Harian'!I56,"")</f>
        <v>0</v>
      </c>
      <c r="T11" s="26">
        <f>IFERROR(('Harga penutupan Harian'!J57-'Harga penutupan Harian'!J56)/'Harga penutupan Harian'!J56,"")</f>
        <v>-1.276595744680851E-2</v>
      </c>
      <c r="U11" s="26">
        <f>IFERROR(('Harga penutupan Harian'!K57-'Harga penutupan Harian'!K56)/'Harga penutupan Harian'!K56,"")</f>
        <v>0</v>
      </c>
      <c r="V11" s="26">
        <f>IFERROR(('Harga penutupan Harian'!L57-'Harga penutupan Harian'!L56)/'Harga penutupan Harian'!L56,"")</f>
        <v>4.3956043956043959E-2</v>
      </c>
      <c r="W11" s="26">
        <f>IFERROR(('Harga penutupan Harian'!M57-'Harga penutupan Harian'!M56)/'Harga penutupan Harian'!M56,"")</f>
        <v>0</v>
      </c>
      <c r="X11" s="26">
        <f>IFERROR(('Harga penutupan Harian'!N57-'Harga penutupan Harian'!N56)/'Harga penutupan Harian'!N56,"")</f>
        <v>7.5187969924812026E-3</v>
      </c>
      <c r="Y11" s="26">
        <f>IFERROR(('Harga penutupan Harian'!O57-'Harga penutupan Harian'!O56)/'Harga penutupan Harian'!O56,"")</f>
        <v>1.8315018315018316E-2</v>
      </c>
      <c r="Z11" s="26">
        <f>IFERROR(('Harga penutupan Harian'!P57-'Harga penutupan Harian'!P56)/'Harga penutupan Harian'!P56,"")</f>
        <v>5.1470588235294115E-2</v>
      </c>
      <c r="AA11" s="26">
        <f>IFERROR(('Harga penutupan Harian'!Q57-'Harga penutupan Harian'!Q56)/'Harga penutupan Harian'!Q56,"")</f>
        <v>-4.7169811320754715E-3</v>
      </c>
      <c r="AB11" s="26">
        <f>IFERROR(('Harga penutupan Harian'!R57-'Harga penutupan Harian'!R56)/'Harga penutupan Harian'!R56,"")</f>
        <v>-4.608294930875576E-3</v>
      </c>
      <c r="AC11" s="26">
        <f>IFERROR(('Harga penutupan Harian'!S57-'Harga penutupan Harian'!S56)/'Harga penutupan Harian'!S56,"")</f>
        <v>4.9586776859504134E-2</v>
      </c>
      <c r="AD11" s="26">
        <f>IFERROR(('Harga penutupan Harian'!T57-'Harga penutupan Harian'!T56)/'Harga penutupan Harian'!T56,"")</f>
        <v>-1.6393442622950821E-2</v>
      </c>
      <c r="AE11" s="26">
        <f>IFERROR(('Harga penutupan Harian'!U57-'Harga penutupan Harian'!U56)/'Harga penutupan Harian'!U56,"")</f>
        <v>1.5228426395939087E-2</v>
      </c>
      <c r="AF11" s="26">
        <f>IFERROR(('Harga penutupan Harian'!V57-'Harga penutupan Harian'!V56)/'Harga penutupan Harian'!V56,"")</f>
        <v>3.0769230769230771E-2</v>
      </c>
      <c r="AG11" s="26">
        <f>IFERROR(('Harga penutupan Harian'!W57-'Harga penutupan Harian'!W56)/'Harga penutupan Harian'!W56,"")</f>
        <v>1.8315018315018316E-2</v>
      </c>
      <c r="AH11" s="26">
        <f>IFERROR(('Harga penutupan Harian'!X57-'Harga penutupan Harian'!X56)/'Harga penutupan Harian'!X56,"")</f>
        <v>-2.4498886414253896E-2</v>
      </c>
      <c r="AI11" s="26">
        <f>IFERROR(('Harga penutupan Harian'!Y57-'Harga penutupan Harian'!Y56)/'Harga penutupan Harian'!Y56,"")</f>
        <v>3.6496350364963501E-2</v>
      </c>
      <c r="AJ11" s="26">
        <f>IFERROR(('Harga penutupan Harian'!Z57-'Harga penutupan Harian'!Z56)/'Harga penutupan Harian'!Z56,"")</f>
        <v>-3.8610038610038611E-3</v>
      </c>
      <c r="AK11" s="26">
        <f>IFERROR(('Harga penutupan Harian'!AA57-'Harga penutupan Harian'!AA56)/'Harga penutupan Harian'!AA56,"")</f>
        <v>-5.434782608695652E-3</v>
      </c>
      <c r="AL11" s="26">
        <f>IFERROR(('Harga penutupan Harian'!AB57-'Harga penutupan Harian'!AB56)/'Harga penutupan Harian'!AB56,"")</f>
        <v>2.9239766081871343E-3</v>
      </c>
      <c r="AM11" s="26">
        <f>IFERROR(('Harga penutupan Harian'!AC57-'Harga penutupan Harian'!AC56)/'Harga penutupan Harian'!AC56,"")</f>
        <v>4.5248868778280547E-3</v>
      </c>
      <c r="AN11" s="26">
        <f>IFERROR(('Harga penutupan Harian'!AD57-'Harga penutupan Harian'!AD56)/'Harga penutupan Harian'!AD56,"")</f>
        <v>-1.3513513513513514E-2</v>
      </c>
      <c r="AO11" s="26">
        <f>IFERROR(('Harga penutupan Harian'!AE57-'Harga penutupan Harian'!AE56)/'Harga penutupan Harian'!AE56,"")</f>
        <v>-5.5096418732782371E-3</v>
      </c>
      <c r="AP11" s="26">
        <f>IFERROR(('Harga penutupan Harian'!AF57-'Harga penutupan Harian'!AF56)/'Harga penutupan Harian'!AF56,"")</f>
        <v>4.1666666666666666E-3</v>
      </c>
      <c r="AQ11" s="26">
        <f>IFERROR(('Harga penutupan Harian'!AG57-'Harga penutupan Harian'!AG56)/'Harga penutupan Harian'!AG56,"")</f>
        <v>6.1946902654867256E-2</v>
      </c>
      <c r="AR11" s="26">
        <f>IFERROR(('Harga penutupan Harian'!AH57-'Harga penutupan Harian'!AH56)/'Harga penutupan Harian'!AH56,"")</f>
        <v>0</v>
      </c>
      <c r="AS11" s="26">
        <f>IFERROR(('Harga penutupan Harian'!AI57-'Harga penutupan Harian'!AI56)/'Harga penutupan Harian'!AI56,"")</f>
        <v>0</v>
      </c>
      <c r="AT11" s="26">
        <f>IFERROR(('Harga penutupan Harian'!AJ57-'Harga penutupan Harian'!AJ56)/'Harga penutupan Harian'!AJ56,"")</f>
        <v>3.8910505836575876E-2</v>
      </c>
      <c r="AU11" s="26">
        <f>IFERROR(('Harga penutupan Harian'!AK57-'Harga penutupan Harian'!AK56)/'Harga penutupan Harian'!AK56,"")</f>
        <v>1.2658227848101266E-2</v>
      </c>
      <c r="AV11" s="26">
        <f>IFERROR(('Harga penutupan Harian'!AL57-'Harga penutupan Harian'!AL56)/'Harga penutupan Harian'!AL56,"")</f>
        <v>2.0761245674740483E-2</v>
      </c>
      <c r="AW11" s="26">
        <f>IFERROR(('Harga penutupan Harian'!AM57-'Harga penutupan Harian'!AM56)/'Harga penutupan Harian'!AM56,"")</f>
        <v>9.0909090909090905E-3</v>
      </c>
      <c r="AX11" s="26">
        <f>IFERROR(('Harga penutupan Harian'!AN57-'Harga penutupan Harian'!AN56)/'Harga penutupan Harian'!AN56,"")</f>
        <v>7.9365079365079361E-3</v>
      </c>
      <c r="AY11" s="26">
        <f>IFERROR(('Harga penutupan Harian'!AO57-'Harga penutupan Harian'!AO56)/'Harga penutupan Harian'!AO56,"")</f>
        <v>4.3668122270742356E-3</v>
      </c>
      <c r="AZ11" s="26">
        <f>IFERROR(('Harga penutupan Harian'!AP57-'Harga penutupan Harian'!AP56)/'Harga penutupan Harian'!AP56,"")</f>
        <v>6.8965517241379309E-3</v>
      </c>
      <c r="BA11" s="26">
        <f>IFERROR(('Harga penutupan Harian'!AQ57-'Harga penutupan Harian'!AQ56)/'Harga penutupan Harian'!AQ56,"")</f>
        <v>-1.0178117048346057E-2</v>
      </c>
      <c r="BB11" s="26">
        <f>IFERROR(('Harga penutupan Harian'!AR57-'Harga penutupan Harian'!AR56)/'Harga penutupan Harian'!AR56,"")</f>
        <v>5.8823529411764705E-3</v>
      </c>
      <c r="BC11" s="26">
        <f>IFERROR(('Harga penutupan Harian'!AS57-'Harga penutupan Harian'!AS56)/'Harga penutupan Harian'!AS56,"")</f>
        <v>9.1649694501018328E-3</v>
      </c>
      <c r="BD11" s="38">
        <f>IFERROR(('Harga penutupan Harian'!AT57-'Harga penutupan Harian'!AT56)/'Harga penutupan Harian'!AT56,"")</f>
        <v>-1.4492753623188406E-2</v>
      </c>
      <c r="BF11" s="1">
        <v>994</v>
      </c>
      <c r="BG11" s="1">
        <f t="shared" si="4"/>
        <v>2.0161290322580645E-3</v>
      </c>
    </row>
    <row r="12" spans="2:59" ht="16.5" x14ac:dyDescent="0.25">
      <c r="B12" s="5">
        <v>45376</v>
      </c>
      <c r="C12" s="26">
        <f t="shared" si="1"/>
        <v>-2.0325203252032522E-3</v>
      </c>
      <c r="D12" s="26">
        <f t="shared" si="0"/>
        <v>5.0200803212851405E-3</v>
      </c>
      <c r="E12" s="27"/>
      <c r="F12" s="27"/>
      <c r="G12" s="26">
        <f t="shared" si="2"/>
        <v>1.4774985115535268E-3</v>
      </c>
      <c r="H12" s="26">
        <f t="shared" si="3"/>
        <v>-3.510018836756779E-3</v>
      </c>
      <c r="I12" s="28"/>
      <c r="J12" s="28"/>
      <c r="K12" s="28"/>
      <c r="L12" s="37">
        <v>45373</v>
      </c>
      <c r="M12" s="26">
        <f>IFERROR(('Harga penutupan Harian'!B58-'Harga penutupan Harian'!B57)/'Harga penutupan Harian'!B57,"")</f>
        <v>-5.434782608695652E-3</v>
      </c>
      <c r="N12" s="26">
        <f>IFERROR(('Harga penutupan Harian'!D58-'Harga penutupan Harian'!D57)/'Harga penutupan Harian'!D57,"")</f>
        <v>-4.2253521126760563E-2</v>
      </c>
      <c r="O12" s="26">
        <f>IFERROR(('Harga penutupan Harian'!E58-'Harga penutupan Harian'!E57)/'Harga penutupan Harian'!E57,"")</f>
        <v>0</v>
      </c>
      <c r="P12" s="26">
        <f>IFERROR(('Harga penutupan Harian'!F58-'Harga penutupan Harian'!F57)/'Harga penutupan Harian'!F57,"")</f>
        <v>-1.7647058823529412E-2</v>
      </c>
      <c r="Q12" s="26">
        <f>IFERROR(('Harga penutupan Harian'!G58-'Harga penutupan Harian'!G57)/'Harga penutupan Harian'!G57,"")</f>
        <v>7.462686567164179E-3</v>
      </c>
      <c r="R12" s="26">
        <f>IFERROR(('Harga penutupan Harian'!H58-'Harga penutupan Harian'!H57)/'Harga penutupan Harian'!H57,"")</f>
        <v>4.6728971962616819E-3</v>
      </c>
      <c r="S12" s="26">
        <f>IFERROR(('Harga penutupan Harian'!I58-'Harga penutupan Harian'!I57)/'Harga penutupan Harian'!I57,"")</f>
        <v>-2.4691358024691358E-3</v>
      </c>
      <c r="T12" s="26">
        <f>IFERROR(('Harga penutupan Harian'!J58-'Harga penutupan Harian'!J57)/'Harga penutupan Harian'!J57,"")</f>
        <v>8.6206896551724137E-3</v>
      </c>
      <c r="U12" s="26">
        <f>IFERROR(('Harga penutupan Harian'!K58-'Harga penutupan Harian'!K57)/'Harga penutupan Harian'!K57,"")</f>
        <v>4.0983606557377051E-3</v>
      </c>
      <c r="V12" s="26">
        <f>IFERROR(('Harga penutupan Harian'!L58-'Harga penutupan Harian'!L57)/'Harga penutupan Harian'!L57,"")</f>
        <v>9.4736842105263161E-2</v>
      </c>
      <c r="W12" s="26">
        <f>IFERROR(('Harga penutupan Harian'!M58-'Harga penutupan Harian'!M57)/'Harga penutupan Harian'!M57,"")</f>
        <v>0</v>
      </c>
      <c r="X12" s="26">
        <f>IFERROR(('Harga penutupan Harian'!N58-'Harga penutupan Harian'!N57)/'Harga penutupan Harian'!N57,"")</f>
        <v>-1.8656716417910446E-2</v>
      </c>
      <c r="Y12" s="26">
        <f>IFERROR(('Harga penutupan Harian'!O58-'Harga penutupan Harian'!O57)/'Harga penutupan Harian'!O57,"")</f>
        <v>-3.5971223021582736E-3</v>
      </c>
      <c r="Z12" s="26">
        <f>IFERROR(('Harga penutupan Harian'!P58-'Harga penutupan Harian'!P57)/'Harga penutupan Harian'!P57,"")</f>
        <v>4.8951048951048952E-2</v>
      </c>
      <c r="AA12" s="26">
        <f>IFERROR(('Harga penutupan Harian'!Q58-'Harga penutupan Harian'!Q57)/'Harga penutupan Harian'!Q57,"")</f>
        <v>4.7393364928909956E-3</v>
      </c>
      <c r="AB12" s="26">
        <f>IFERROR(('Harga penutupan Harian'!R58-'Harga penutupan Harian'!R57)/'Harga penutupan Harian'!R57,"")</f>
        <v>2.7777777777777776E-2</v>
      </c>
      <c r="AC12" s="26">
        <f>IFERROR(('Harga penutupan Harian'!S58-'Harga penutupan Harian'!S57)/'Harga penutupan Harian'!S57,"")</f>
        <v>3.1496062992125984E-2</v>
      </c>
      <c r="AD12" s="26">
        <f>IFERROR(('Harga penutupan Harian'!T58-'Harga penutupan Harian'!T57)/'Harga penutupan Harian'!T57,"")</f>
        <v>-4.1666666666666666E-3</v>
      </c>
      <c r="AE12" s="26">
        <f>IFERROR(('Harga penutupan Harian'!U58-'Harga penutupan Harian'!U57)/'Harga penutupan Harian'!U57,"")</f>
        <v>-7.4999999999999997E-3</v>
      </c>
      <c r="AF12" s="26">
        <f>IFERROR(('Harga penutupan Harian'!V58-'Harga penutupan Harian'!V57)/'Harga penutupan Harian'!V57,"")</f>
        <v>1.4925373134328358E-2</v>
      </c>
      <c r="AG12" s="26">
        <f>IFERROR(('Harga penutupan Harian'!W58-'Harga penutupan Harian'!W57)/'Harga penutupan Harian'!W57,"")</f>
        <v>-3.5971223021582736E-3</v>
      </c>
      <c r="AH12" s="26">
        <f>IFERROR(('Harga penutupan Harian'!X58-'Harga penutupan Harian'!X57)/'Harga penutupan Harian'!X57,"")</f>
        <v>1.5981735159817351E-2</v>
      </c>
      <c r="AI12" s="26">
        <f>IFERROR(('Harga penutupan Harian'!Y58-'Harga penutupan Harian'!Y57)/'Harga penutupan Harian'!Y57,"")</f>
        <v>-2.5821596244131457E-2</v>
      </c>
      <c r="AJ12" s="26">
        <f>IFERROR(('Harga penutupan Harian'!Z58-'Harga penutupan Harian'!Z57)/'Harga penutupan Harian'!Z57,"")</f>
        <v>-3.875968992248062E-3</v>
      </c>
      <c r="AK12" s="26">
        <f>IFERROR(('Harga penutupan Harian'!AA58-'Harga penutupan Harian'!AA57)/'Harga penutupan Harian'!AA57,"")</f>
        <v>2.185792349726776E-2</v>
      </c>
      <c r="AL12" s="26">
        <f>IFERROR(('Harga penutupan Harian'!AB58-'Harga penutupan Harian'!AB57)/'Harga penutupan Harian'!AB57,"")</f>
        <v>2.9154518950437317E-3</v>
      </c>
      <c r="AM12" s="26">
        <f>IFERROR(('Harga penutupan Harian'!AC58-'Harga penutupan Harian'!AC57)/'Harga penutupan Harian'!AC57,"")</f>
        <v>1.8018018018018018E-3</v>
      </c>
      <c r="AN12" s="26">
        <f>IFERROR(('Harga penutupan Harian'!AD58-'Harga penutupan Harian'!AD57)/'Harga penutupan Harian'!AD57,"")</f>
        <v>1.7123287671232876E-2</v>
      </c>
      <c r="AO12" s="26">
        <f>IFERROR(('Harga penutupan Harian'!AE58-'Harga penutupan Harian'!AE57)/'Harga penutupan Harian'!AE57,"")</f>
        <v>5.5401662049861496E-3</v>
      </c>
      <c r="AP12" s="26">
        <f>IFERROR(('Harga penutupan Harian'!AF58-'Harga penutupan Harian'!AF57)/'Harga penutupan Harian'!AF57,"")</f>
        <v>1.2448132780082987E-2</v>
      </c>
      <c r="AQ12" s="26">
        <f>IFERROR(('Harga penutupan Harian'!AG58-'Harga penutupan Harian'!AG57)/'Harga penutupan Harian'!AG57,"")</f>
        <v>-3.3333333333333333E-2</v>
      </c>
      <c r="AR12" s="26">
        <f>IFERROR(('Harga penutupan Harian'!AH58-'Harga penutupan Harian'!AH57)/'Harga penutupan Harian'!AH57,"")</f>
        <v>-1.048951048951049E-2</v>
      </c>
      <c r="AS12" s="26">
        <f>IFERROR(('Harga penutupan Harian'!AI58-'Harga penutupan Harian'!AI57)/'Harga penutupan Harian'!AI57,"")</f>
        <v>0</v>
      </c>
      <c r="AT12" s="26">
        <f>IFERROR(('Harga penutupan Harian'!AJ58-'Harga penutupan Harian'!AJ57)/'Harga penutupan Harian'!AJ57,"")</f>
        <v>-1.1235955056179775E-2</v>
      </c>
      <c r="AU12" s="26">
        <f>IFERROR(('Harga penutupan Harian'!AK58-'Harga penutupan Harian'!AK57)/'Harga penutupan Harian'!AK57,"")</f>
        <v>-4.1666666666666666E-3</v>
      </c>
      <c r="AV12" s="26">
        <f>IFERROR(('Harga penutupan Harian'!AL58-'Harga penutupan Harian'!AL57)/'Harga penutupan Harian'!AL57,"")</f>
        <v>-3.3898305084745762E-3</v>
      </c>
      <c r="AW12" s="26">
        <f>IFERROR(('Harga penutupan Harian'!AM58-'Harga penutupan Harian'!AM57)/'Harga penutupan Harian'!AM57,"")</f>
        <v>-0.1036036036036036</v>
      </c>
      <c r="AX12" s="26">
        <f>IFERROR(('Harga penutupan Harian'!AN58-'Harga penutupan Harian'!AN57)/'Harga penutupan Harian'!AN57,"")</f>
        <v>-7.874015748031496E-3</v>
      </c>
      <c r="AY12" s="26">
        <f>IFERROR(('Harga penutupan Harian'!AO58-'Harga penutupan Harian'!AO57)/'Harga penutupan Harian'!AO57,"")</f>
        <v>8.6956521739130436E-3</v>
      </c>
      <c r="AZ12" s="26">
        <f>IFERROR(('Harga penutupan Harian'!AP58-'Harga penutupan Harian'!AP57)/'Harga penutupan Harian'!AP57,"")</f>
        <v>-1.3698630136986301E-2</v>
      </c>
      <c r="BA12" s="26">
        <f>IFERROR(('Harga penutupan Harian'!AQ58-'Harga penutupan Harian'!AQ57)/'Harga penutupan Harian'!AQ57,"")</f>
        <v>2.5706940874035988E-3</v>
      </c>
      <c r="BB12" s="26">
        <f>IFERROR(('Harga penutupan Harian'!AR58-'Harga penutupan Harian'!AR57)/'Harga penutupan Harian'!AR57,"")</f>
        <v>2.3391812865497075E-2</v>
      </c>
      <c r="BC12" s="26">
        <f>IFERROR(('Harga penutupan Harian'!AS58-'Harga penutupan Harian'!AS57)/'Harga penutupan Harian'!AS57,"")</f>
        <v>-7.0635721493440967E-3</v>
      </c>
      <c r="BD12" s="38">
        <f>IFERROR(('Harga penutupan Harian'!AT58-'Harga penutupan Harian'!AT57)/'Harga penutupan Harian'!AT57,"")</f>
        <v>0</v>
      </c>
      <c r="BF12" s="1">
        <v>996</v>
      </c>
      <c r="BG12" s="1">
        <f t="shared" si="4"/>
        <v>2.012072434607646E-3</v>
      </c>
    </row>
    <row r="13" spans="2:59" ht="16.5" x14ac:dyDescent="0.25">
      <c r="B13" s="5">
        <v>45377</v>
      </c>
      <c r="C13" s="26">
        <f t="shared" si="1"/>
        <v>-1.0183299389002037E-2</v>
      </c>
      <c r="D13" s="26">
        <f t="shared" si="0"/>
        <v>-3.996003996003996E-3</v>
      </c>
      <c r="E13" s="27"/>
      <c r="F13" s="27"/>
      <c r="G13" s="26">
        <f t="shared" si="2"/>
        <v>-5.2054723593583543E-4</v>
      </c>
      <c r="H13" s="26">
        <f t="shared" si="3"/>
        <v>-9.6627521530662022E-3</v>
      </c>
      <c r="I13" s="28"/>
      <c r="J13" s="28"/>
      <c r="K13" s="28"/>
      <c r="L13" s="37">
        <v>45376</v>
      </c>
      <c r="M13" s="26">
        <f>IFERROR(('Harga penutupan Harian'!B59-'Harga penutupan Harian'!B58)/'Harga penutupan Harian'!B58,"")</f>
        <v>1.6393442622950821E-2</v>
      </c>
      <c r="N13" s="26">
        <f>IFERROR(('Harga penutupan Harian'!D59-'Harga penutupan Harian'!D58)/'Harga penutupan Harian'!D58,"")</f>
        <v>2.0588235294117647E-2</v>
      </c>
      <c r="O13" s="26">
        <f>IFERROR(('Harga penutupan Harian'!E59-'Harga penutupan Harian'!E58)/'Harga penutupan Harian'!E58,"")</f>
        <v>0</v>
      </c>
      <c r="P13" s="26">
        <f>IFERROR(('Harga penutupan Harian'!F59-'Harga penutupan Harian'!F58)/'Harga penutupan Harian'!F58,"")</f>
        <v>-5.9880239520958087E-3</v>
      </c>
      <c r="Q13" s="26">
        <f>IFERROR(('Harga penutupan Harian'!G59-'Harga penutupan Harian'!G58)/'Harga penutupan Harian'!G58,"")</f>
        <v>2.9629629629629631E-2</v>
      </c>
      <c r="R13" s="26">
        <f>IFERROR(('Harga penutupan Harian'!H59-'Harga penutupan Harian'!H58)/'Harga penutupan Harian'!H58,"")</f>
        <v>-4.6511627906976744E-3</v>
      </c>
      <c r="S13" s="26">
        <f>IFERROR(('Harga penutupan Harian'!I59-'Harga penutupan Harian'!I58)/'Harga penutupan Harian'!I58,"")</f>
        <v>-2.4752475247524753E-3</v>
      </c>
      <c r="T13" s="26">
        <f>IFERROR(('Harga penutupan Harian'!J59-'Harga penutupan Harian'!J58)/'Harga penutupan Harian'!J58,"")</f>
        <v>1.282051282051282E-2</v>
      </c>
      <c r="U13" s="26">
        <f>IFERROR(('Harga penutupan Harian'!K59-'Harga penutupan Harian'!K58)/'Harga penutupan Harian'!K58,"")</f>
        <v>2.0408163265306121E-2</v>
      </c>
      <c r="V13" s="26">
        <f>IFERROR(('Harga penutupan Harian'!L59-'Harga penutupan Harian'!L58)/'Harga penutupan Harian'!L58,"")</f>
        <v>1.6025641025641024E-2</v>
      </c>
      <c r="W13" s="26">
        <f>IFERROR(('Harga penutupan Harian'!M59-'Harga penutupan Harian'!M58)/'Harga penutupan Harian'!M58,"")</f>
        <v>2.8368794326241134E-2</v>
      </c>
      <c r="X13" s="26">
        <f>IFERROR(('Harga penutupan Harian'!N59-'Harga penutupan Harian'!N58)/'Harga penutupan Harian'!N58,"")</f>
        <v>1.1406844106463879E-2</v>
      </c>
      <c r="Y13" s="26">
        <f>IFERROR(('Harga penutupan Harian'!O59-'Harga penutupan Harian'!O58)/'Harga penutupan Harian'!O58,"")</f>
        <v>-2.1660649819494584E-2</v>
      </c>
      <c r="Z13" s="26">
        <f>IFERROR(('Harga penutupan Harian'!P59-'Harga penutupan Harian'!P58)/'Harga penutupan Harian'!P58,"")</f>
        <v>-0.04</v>
      </c>
      <c r="AA13" s="26">
        <f>IFERROR(('Harga penutupan Harian'!Q59-'Harga penutupan Harian'!Q58)/'Harga penutupan Harian'!Q58,"")</f>
        <v>0</v>
      </c>
      <c r="AB13" s="26">
        <f>IFERROR(('Harga penutupan Harian'!R59-'Harga penutupan Harian'!R58)/'Harga penutupan Harian'!R58,"")</f>
        <v>-9.0090090090090089E-3</v>
      </c>
      <c r="AC13" s="26">
        <f>IFERROR(('Harga penutupan Harian'!S59-'Harga penutupan Harian'!S58)/'Harga penutupan Harian'!S58,"")</f>
        <v>-7.6335877862595417E-3</v>
      </c>
      <c r="AD13" s="26">
        <f>IFERROR(('Harga penutupan Harian'!T59-'Harga penutupan Harian'!T58)/'Harga penutupan Harian'!T58,"")</f>
        <v>8.368200836820083E-3</v>
      </c>
      <c r="AE13" s="26">
        <f>IFERROR(('Harga penutupan Harian'!U59-'Harga penutupan Harian'!U58)/'Harga penutupan Harian'!U58,"")</f>
        <v>2.5188916876574307E-3</v>
      </c>
      <c r="AF13" s="26">
        <f>IFERROR(('Harga penutupan Harian'!V59-'Harga penutupan Harian'!V58)/'Harga penutupan Harian'!V58,"")</f>
        <v>0</v>
      </c>
      <c r="AG13" s="26">
        <f>IFERROR(('Harga penutupan Harian'!W59-'Harga penutupan Harian'!W58)/'Harga penutupan Harian'!W58,"")</f>
        <v>-2.1660649819494584E-2</v>
      </c>
      <c r="AH13" s="26">
        <f>IFERROR(('Harga penutupan Harian'!X59-'Harga penutupan Harian'!X58)/'Harga penutupan Harian'!X58,"")</f>
        <v>6.7415730337078653E-3</v>
      </c>
      <c r="AI13" s="26">
        <f>IFERROR(('Harga penutupan Harian'!Y59-'Harga penutupan Harian'!Y58)/'Harga penutupan Harian'!Y58,"")</f>
        <v>-1.2048192771084338E-2</v>
      </c>
      <c r="AJ13" s="26">
        <f>IFERROR(('Harga penutupan Harian'!Z59-'Harga penutupan Harian'!Z58)/'Harga penutupan Harian'!Z58,"")</f>
        <v>3.8910505836575876E-3</v>
      </c>
      <c r="AK13" s="26">
        <f>IFERROR(('Harga penutupan Harian'!AA59-'Harga penutupan Harian'!AA58)/'Harga penutupan Harian'!AA58,"")</f>
        <v>3.4759358288770054E-2</v>
      </c>
      <c r="AL13" s="26">
        <f>IFERROR(('Harga penutupan Harian'!AB59-'Harga penutupan Harian'!AB58)/'Harga penutupan Harian'!AB58,"")</f>
        <v>1.4534883720930232E-2</v>
      </c>
      <c r="AM13" s="26">
        <f>IFERROR(('Harga penutupan Harian'!AC59-'Harga penutupan Harian'!AC58)/'Harga penutupan Harian'!AC58,"")</f>
        <v>-1.7985611510791368E-3</v>
      </c>
      <c r="AN13" s="26">
        <f>IFERROR(('Harga penutupan Harian'!AD59-'Harga penutupan Harian'!AD58)/'Harga penutupan Harian'!AD58,"")</f>
        <v>2.3569023569023569E-2</v>
      </c>
      <c r="AO13" s="26">
        <f>IFERROR(('Harga penutupan Harian'!AE59-'Harga penutupan Harian'!AE58)/'Harga penutupan Harian'!AE58,"")</f>
        <v>0</v>
      </c>
      <c r="AP13" s="26">
        <f>IFERROR(('Harga penutupan Harian'!AF59-'Harga penutupan Harian'!AF58)/'Harga penutupan Harian'!AF58,"")</f>
        <v>0</v>
      </c>
      <c r="AQ13" s="26">
        <f>IFERROR(('Harga penutupan Harian'!AG59-'Harga penutupan Harian'!AG58)/'Harga penutupan Harian'!AG58,"")</f>
        <v>8.6206896551724137E-3</v>
      </c>
      <c r="AR13" s="26">
        <f>IFERROR(('Harga penutupan Harian'!AH59-'Harga penutupan Harian'!AH58)/'Harga penutupan Harian'!AH58,"")</f>
        <v>-7.0671378091872791E-3</v>
      </c>
      <c r="AS13" s="26">
        <f>IFERROR(('Harga penutupan Harian'!AI59-'Harga penutupan Harian'!AI58)/'Harga penutupan Harian'!AI58,"")</f>
        <v>8.130081300813009E-3</v>
      </c>
      <c r="AT13" s="26">
        <f>IFERROR(('Harga penutupan Harian'!AJ59-'Harga penutupan Harian'!AJ58)/'Harga penutupan Harian'!AJ58,"")</f>
        <v>2.2727272727272728E-2</v>
      </c>
      <c r="AU13" s="26">
        <f>IFERROR(('Harga penutupan Harian'!AK59-'Harga penutupan Harian'!AK58)/'Harga penutupan Harian'!AK58,"")</f>
        <v>-4.1841004184100415E-3</v>
      </c>
      <c r="AV13" s="26">
        <f>IFERROR(('Harga penutupan Harian'!AL59-'Harga penutupan Harian'!AL58)/'Harga penutupan Harian'!AL58,"")</f>
        <v>-3.4013605442176869E-3</v>
      </c>
      <c r="AW13" s="26">
        <f>IFERROR(('Harga penutupan Harian'!AM59-'Harga penutupan Harian'!AM58)/'Harga penutupan Harian'!AM58,"")</f>
        <v>0</v>
      </c>
      <c r="AX13" s="26">
        <f>IFERROR(('Harga penutupan Harian'!AN59-'Harga penutupan Harian'!AN58)/'Harga penutupan Harian'!AN58,"")</f>
        <v>-1.5873015873015872E-2</v>
      </c>
      <c r="AY13" s="26">
        <f>IFERROR(('Harga penutupan Harian'!AO59-'Harga penutupan Harian'!AO58)/'Harga penutupan Harian'!AO58,"")</f>
        <v>4.3103448275862068E-3</v>
      </c>
      <c r="AZ13" s="26">
        <f>IFERROR(('Harga penutupan Harian'!AP59-'Harga penutupan Harian'!AP58)/'Harga penutupan Harian'!AP58,"")</f>
        <v>2.0833333333333332E-2</v>
      </c>
      <c r="BA13" s="26">
        <f>IFERROR(('Harga penutupan Harian'!AQ59-'Harga penutupan Harian'!AQ58)/'Harga penutupan Harian'!AQ58,"")</f>
        <v>-4.3589743589743588E-2</v>
      </c>
      <c r="BB13" s="26">
        <f>IFERROR(('Harga penutupan Harian'!AR59-'Harga penutupan Harian'!AR58)/'Harga penutupan Harian'!AR58,"")</f>
        <v>-1.1428571428571429E-2</v>
      </c>
      <c r="BC13" s="26">
        <f>IFERROR(('Harga penutupan Harian'!AS59-'Harga penutupan Harian'!AS58)/'Harga penutupan Harian'!AS58,"")</f>
        <v>-2.0325203252032522E-3</v>
      </c>
      <c r="BD13" s="38">
        <f>IFERROR(('Harga penutupan Harian'!AT59-'Harga penutupan Harian'!AT58)/'Harga penutupan Harian'!AT58,"")</f>
        <v>1.4705882352941176E-2</v>
      </c>
      <c r="BF13" s="1">
        <v>1001</v>
      </c>
      <c r="BG13" s="1">
        <f t="shared" si="4"/>
        <v>5.0200803212851405E-3</v>
      </c>
    </row>
    <row r="14" spans="2:59" ht="16.5" x14ac:dyDescent="0.25">
      <c r="B14" s="5">
        <v>45378</v>
      </c>
      <c r="C14" s="26">
        <f t="shared" si="1"/>
        <v>1.2345679012345678E-2</v>
      </c>
      <c r="D14" s="26">
        <f t="shared" si="0"/>
        <v>-7.0210631895687063E-3</v>
      </c>
      <c r="E14" s="27"/>
      <c r="F14" s="27"/>
      <c r="G14" s="26">
        <f t="shared" si="2"/>
        <v>-1.1909276854637164E-3</v>
      </c>
      <c r="H14" s="26">
        <f t="shared" si="3"/>
        <v>1.3536606697809395E-2</v>
      </c>
      <c r="I14" s="28"/>
      <c r="J14" s="28"/>
      <c r="K14" s="28"/>
      <c r="L14" s="37">
        <v>45377</v>
      </c>
      <c r="M14" s="26">
        <f>IFERROR(('Harga penutupan Harian'!B60-'Harga penutupan Harian'!B59)/'Harga penutupan Harian'!B59,"")</f>
        <v>-5.3763440860215058E-3</v>
      </c>
      <c r="N14" s="26">
        <f>IFERROR(('Harga penutupan Harian'!D60-'Harga penutupan Harian'!D59)/'Harga penutupan Harian'!D59,"")</f>
        <v>-5.763688760806916E-3</v>
      </c>
      <c r="O14" s="26">
        <f>IFERROR(('Harga penutupan Harian'!E60-'Harga penutupan Harian'!E59)/'Harga penutupan Harian'!E59,"")</f>
        <v>0</v>
      </c>
      <c r="P14" s="26">
        <f>IFERROR(('Harga penutupan Harian'!F60-'Harga penutupan Harian'!F59)/'Harga penutupan Harian'!F59,"")</f>
        <v>3.0120481927710845E-3</v>
      </c>
      <c r="Q14" s="26">
        <f>IFERROR(('Harga penutupan Harian'!G60-'Harga penutupan Harian'!G59)/'Harga penutupan Harian'!G59,"")</f>
        <v>7.1942446043165471E-3</v>
      </c>
      <c r="R14" s="26">
        <f>IFERROR(('Harga penutupan Harian'!H60-'Harga penutupan Harian'!H59)/'Harga penutupan Harian'!H59,"")</f>
        <v>-9.3457943925233638E-3</v>
      </c>
      <c r="S14" s="26">
        <f>IFERROR(('Harga penutupan Harian'!I60-'Harga penutupan Harian'!I59)/'Harga penutupan Harian'!I59,"")</f>
        <v>-2.4813895781637717E-3</v>
      </c>
      <c r="T14" s="26">
        <f>IFERROR(('Harga penutupan Harian'!J60-'Harga penutupan Harian'!J59)/'Harga penutupan Harian'!J59,"")</f>
        <v>4.2194092827004216E-3</v>
      </c>
      <c r="U14" s="26">
        <f>IFERROR(('Harga penutupan Harian'!K60-'Harga penutupan Harian'!K59)/'Harga penutupan Harian'!K59,"")</f>
        <v>8.0000000000000002E-3</v>
      </c>
      <c r="V14" s="26">
        <f>IFERROR(('Harga penutupan Harian'!L60-'Harga penutupan Harian'!L59)/'Harga penutupan Harian'!L59,"")</f>
        <v>9.4637223974763408E-3</v>
      </c>
      <c r="W14" s="26">
        <f>IFERROR(('Harga penutupan Harian'!M60-'Harga penutupan Harian'!M59)/'Harga penutupan Harian'!M59,"")</f>
        <v>-1.0344827586206896E-2</v>
      </c>
      <c r="X14" s="26">
        <f>IFERROR(('Harga penutupan Harian'!N60-'Harga penutupan Harian'!N59)/'Harga penutupan Harian'!N59,"")</f>
        <v>7.5187969924812026E-3</v>
      </c>
      <c r="Y14" s="26">
        <f>IFERROR(('Harga penutupan Harian'!O60-'Harga penutupan Harian'!O59)/'Harga penutupan Harian'!O59,"")</f>
        <v>-1.4760147601476014E-2</v>
      </c>
      <c r="Z14" s="26">
        <f>IFERROR(('Harga penutupan Harian'!P60-'Harga penutupan Harian'!P59)/'Harga penutupan Harian'!P59,"")</f>
        <v>2.7777777777777776E-2</v>
      </c>
      <c r="AA14" s="26">
        <f>IFERROR(('Harga penutupan Harian'!Q60-'Harga penutupan Harian'!Q59)/'Harga penutupan Harian'!Q59,"")</f>
        <v>-1.4150943396226415E-2</v>
      </c>
      <c r="AB14" s="26">
        <f>IFERROR(('Harga penutupan Harian'!R60-'Harga penutupan Harian'!R59)/'Harga penutupan Harian'!R59,"")</f>
        <v>0</v>
      </c>
      <c r="AC14" s="26">
        <f>IFERROR(('Harga penutupan Harian'!S60-'Harga penutupan Harian'!S59)/'Harga penutupan Harian'!S59,"")</f>
        <v>-7.6923076923076927E-3</v>
      </c>
      <c r="AD14" s="26">
        <f>IFERROR(('Harga penutupan Harian'!T60-'Harga penutupan Harian'!T59)/'Harga penutupan Harian'!T59,"")</f>
        <v>-8.2987551867219917E-3</v>
      </c>
      <c r="AE14" s="26">
        <f>IFERROR(('Harga penutupan Harian'!U60-'Harga penutupan Harian'!U59)/'Harga penutupan Harian'!U59,"")</f>
        <v>5.0251256281407036E-3</v>
      </c>
      <c r="AF14" s="26">
        <f>IFERROR(('Harga penutupan Harian'!V60-'Harga penutupan Harian'!V59)/'Harga penutupan Harian'!V59,"")</f>
        <v>0</v>
      </c>
      <c r="AG14" s="26">
        <f>IFERROR(('Harga penutupan Harian'!W60-'Harga penutupan Harian'!W59)/'Harga penutupan Harian'!W59,"")</f>
        <v>-1.4760147601476014E-2</v>
      </c>
      <c r="AH14" s="26">
        <f>IFERROR(('Harga penutupan Harian'!X60-'Harga penutupan Harian'!X59)/'Harga penutupan Harian'!X59,"")</f>
        <v>-3.125E-2</v>
      </c>
      <c r="AI14" s="26">
        <f>IFERROR(('Harga penutupan Harian'!Y60-'Harga penutupan Harian'!Y59)/'Harga penutupan Harian'!Y59,"")</f>
        <v>-9.7560975609756097E-3</v>
      </c>
      <c r="AJ14" s="26">
        <f>IFERROR(('Harga penutupan Harian'!Z60-'Harga penutupan Harian'!Z59)/'Harga penutupan Harian'!Z59,"")</f>
        <v>-1.1627906976744186E-2</v>
      </c>
      <c r="AK14" s="26">
        <f>IFERROR(('Harga penutupan Harian'!AA60-'Harga penutupan Harian'!AA59)/'Harga penutupan Harian'!AA59,"")</f>
        <v>2.5839793281653748E-3</v>
      </c>
      <c r="AL14" s="26">
        <f>IFERROR(('Harga penutupan Harian'!AB60-'Harga penutupan Harian'!AB59)/'Harga penutupan Harian'!AB59,"")</f>
        <v>-2.8653295128939827E-3</v>
      </c>
      <c r="AM14" s="26">
        <f>IFERROR(('Harga penutupan Harian'!AC60-'Harga penutupan Harian'!AC59)/'Harga penutupan Harian'!AC59,"")</f>
        <v>9.0090090090090091E-4</v>
      </c>
      <c r="AN14" s="26">
        <f>IFERROR(('Harga penutupan Harian'!AD60-'Harga penutupan Harian'!AD59)/'Harga penutupan Harian'!AD59,"")</f>
        <v>-9.8684210526315784E-3</v>
      </c>
      <c r="AO14" s="26">
        <f>IFERROR(('Harga penutupan Harian'!AE60-'Harga penutupan Harian'!AE59)/'Harga penutupan Harian'!AE59,"")</f>
        <v>5.5096418732782371E-3</v>
      </c>
      <c r="AP14" s="26">
        <f>IFERROR(('Harga penutupan Harian'!AF60-'Harga penutupan Harian'!AF59)/'Harga penutupan Harian'!AF59,"")</f>
        <v>0</v>
      </c>
      <c r="AQ14" s="26">
        <f>IFERROR(('Harga penutupan Harian'!AG60-'Harga penutupan Harian'!AG59)/'Harga penutupan Harian'!AG59,"")</f>
        <v>-2.1367521367521368E-2</v>
      </c>
      <c r="AR14" s="26">
        <f>IFERROR(('Harga penutupan Harian'!AH60-'Harga penutupan Harian'!AH59)/'Harga penutupan Harian'!AH59,"")</f>
        <v>1.7793594306049824E-2</v>
      </c>
      <c r="AS14" s="26">
        <f>IFERROR(('Harga penutupan Harian'!AI60-'Harga penutupan Harian'!AI59)/'Harga penutupan Harian'!AI59,"")</f>
        <v>-1.6129032258064516E-2</v>
      </c>
      <c r="AT14" s="26">
        <f>IFERROR(('Harga penutupan Harian'!AJ60-'Harga penutupan Harian'!AJ59)/'Harga penutupan Harian'!AJ59,"")</f>
        <v>-7.4074074074074077E-3</v>
      </c>
      <c r="AU14" s="26">
        <f>IFERROR(('Harga penutupan Harian'!AK60-'Harga penutupan Harian'!AK59)/'Harga penutupan Harian'!AK59,"")</f>
        <v>0</v>
      </c>
      <c r="AV14" s="26">
        <f>IFERROR(('Harga penutupan Harian'!AL60-'Harga penutupan Harian'!AL59)/'Harga penutupan Harian'!AL59,"")</f>
        <v>3.4129692832764505E-3</v>
      </c>
      <c r="AW14" s="26">
        <f>IFERROR(('Harga penutupan Harian'!AM60-'Harga penutupan Harian'!AM59)/'Harga penutupan Harian'!AM59,"")</f>
        <v>0</v>
      </c>
      <c r="AX14" s="26">
        <f>IFERROR(('Harga penutupan Harian'!AN60-'Harga penutupan Harian'!AN59)/'Harga penutupan Harian'!AN59,"")</f>
        <v>-8.0645161290322578E-3</v>
      </c>
      <c r="AY14" s="26">
        <f>IFERROR(('Harga penutupan Harian'!AO60-'Harga penutupan Harian'!AO59)/'Harga penutupan Harian'!AO59,"")</f>
        <v>4.2918454935622317E-3</v>
      </c>
      <c r="AZ14" s="26">
        <f>IFERROR(('Harga penutupan Harian'!AP60-'Harga penutupan Harian'!AP59)/'Harga penutupan Harian'!AP59,"")</f>
        <v>-6.8027210884353739E-3</v>
      </c>
      <c r="BA14" s="26">
        <f>IFERROR(('Harga penutupan Harian'!AQ60-'Harga penutupan Harian'!AQ59)/'Harga penutupan Harian'!AQ59,"")</f>
        <v>-2.9490616621983913E-2</v>
      </c>
      <c r="BB14" s="26">
        <f>IFERROR(('Harga penutupan Harian'!AR60-'Harga penutupan Harian'!AR59)/'Harga penutupan Harian'!AR59,"")</f>
        <v>5.7803468208092483E-3</v>
      </c>
      <c r="BC14" s="26">
        <f>IFERROR(('Harga penutupan Harian'!AS60-'Harga penutupan Harian'!AS59)/'Harga penutupan Harian'!AS59,"")</f>
        <v>-1.0183299389002037E-2</v>
      </c>
      <c r="BD14" s="38">
        <f>IFERROR(('Harga penutupan Harian'!AT60-'Harga penutupan Harian'!AT59)/'Harga penutupan Harian'!AT59,"")</f>
        <v>3.6231884057971015E-3</v>
      </c>
      <c r="BF14" s="1">
        <v>997</v>
      </c>
      <c r="BG14" s="1">
        <f t="shared" si="4"/>
        <v>-3.996003996003996E-3</v>
      </c>
    </row>
    <row r="15" spans="2:59" ht="16.5" x14ac:dyDescent="0.25">
      <c r="B15" s="5">
        <v>45379</v>
      </c>
      <c r="C15" s="26">
        <f t="shared" si="1"/>
        <v>-1.7276422764227643E-2</v>
      </c>
      <c r="D15" s="26">
        <f t="shared" si="0"/>
        <v>-5.0505050505050509E-3</v>
      </c>
      <c r="E15" s="27"/>
      <c r="F15" s="27"/>
      <c r="G15" s="26">
        <f t="shared" si="2"/>
        <v>-7.5423419731757797E-4</v>
      </c>
      <c r="H15" s="26">
        <f t="shared" si="3"/>
        <v>-1.6522188566910064E-2</v>
      </c>
      <c r="I15" s="28"/>
      <c r="J15" s="28"/>
      <c r="K15" s="28"/>
      <c r="L15" s="37">
        <v>45378</v>
      </c>
      <c r="M15" s="26">
        <f>IFERROR(('Harga penutupan Harian'!B61-'Harga penutupan Harian'!B60)/'Harga penutupan Harian'!B60,"")</f>
        <v>-1.6216216216216217E-2</v>
      </c>
      <c r="N15" s="26">
        <f>IFERROR(('Harga penutupan Harian'!D61-'Harga penutupan Harian'!D60)/'Harga penutupan Harian'!D60,"")</f>
        <v>-1.4492753623188406E-2</v>
      </c>
      <c r="O15" s="26">
        <f>IFERROR(('Harga penutupan Harian'!E61-'Harga penutupan Harian'!E60)/'Harga penutupan Harian'!E60,"")</f>
        <v>0</v>
      </c>
      <c r="P15" s="26">
        <f>IFERROR(('Harga penutupan Harian'!F61-'Harga penutupan Harian'!F60)/'Harga penutupan Harian'!F60,"")</f>
        <v>-1.8018018018018018E-2</v>
      </c>
      <c r="Q15" s="26">
        <f>IFERROR(('Harga penutupan Harian'!G61-'Harga penutupan Harian'!G60)/'Harga penutupan Harian'!G60,"")</f>
        <v>-2.5000000000000001E-2</v>
      </c>
      <c r="R15" s="26">
        <f>IFERROR(('Harga penutupan Harian'!H61-'Harga penutupan Harian'!H60)/'Harga penutupan Harian'!H60,"")</f>
        <v>-4.7169811320754715E-3</v>
      </c>
      <c r="S15" s="26">
        <f>IFERROR(('Harga penutupan Harian'!I61-'Harga penutupan Harian'!I60)/'Harga penutupan Harian'!I60,"")</f>
        <v>2.4875621890547263E-3</v>
      </c>
      <c r="T15" s="26">
        <f>IFERROR(('Harga penutupan Harian'!J61-'Harga penutupan Harian'!J60)/'Harga penutupan Harian'!J60,"")</f>
        <v>-4.2016806722689074E-3</v>
      </c>
      <c r="U15" s="26">
        <f>IFERROR(('Harga penutupan Harian'!K61-'Harga penutupan Harian'!K60)/'Harga penutupan Harian'!K60,"")</f>
        <v>-7.9365079365079361E-3</v>
      </c>
      <c r="V15" s="26">
        <f>IFERROR(('Harga penutupan Harian'!L61-'Harga penutupan Harian'!L60)/'Harga penutupan Harian'!L60,"")</f>
        <v>-3.1250000000000002E-3</v>
      </c>
      <c r="W15" s="26">
        <f>IFERROR(('Harga penutupan Harian'!M61-'Harga penutupan Harian'!M60)/'Harga penutupan Harian'!M60,"")</f>
        <v>0</v>
      </c>
      <c r="X15" s="26">
        <f>IFERROR(('Harga penutupan Harian'!N61-'Harga penutupan Harian'!N60)/'Harga penutupan Harian'!N60,"")</f>
        <v>1.4925373134328358E-2</v>
      </c>
      <c r="Y15" s="26">
        <f>IFERROR(('Harga penutupan Harian'!O61-'Harga penutupan Harian'!O60)/'Harga penutupan Harian'!O60,"")</f>
        <v>3.3707865168539325E-2</v>
      </c>
      <c r="Z15" s="26">
        <f>IFERROR(('Harga penutupan Harian'!P61-'Harga penutupan Harian'!P60)/'Harga penutupan Harian'!P60,"")</f>
        <v>4.72972972972973E-2</v>
      </c>
      <c r="AA15" s="26">
        <f>IFERROR(('Harga penutupan Harian'!Q61-'Harga penutupan Harian'!Q60)/'Harga penutupan Harian'!Q60,"")</f>
        <v>-9.5693779904306216E-3</v>
      </c>
      <c r="AB15" s="26">
        <f>IFERROR(('Harga penutupan Harian'!R61-'Harga penutupan Harian'!R60)/'Harga penutupan Harian'!R60,"")</f>
        <v>-1.8181818181818181E-2</v>
      </c>
      <c r="AC15" s="26">
        <f>IFERROR(('Harga penutupan Harian'!S61-'Harga penutupan Harian'!S60)/'Harga penutupan Harian'!S60,"")</f>
        <v>3.875968992248062E-2</v>
      </c>
      <c r="AD15" s="26">
        <f>IFERROR(('Harga penutupan Harian'!T61-'Harga penutupan Harian'!T60)/'Harga penutupan Harian'!T60,"")</f>
        <v>-4.6025104602510462E-2</v>
      </c>
      <c r="AE15" s="26">
        <f>IFERROR(('Harga penutupan Harian'!U61-'Harga penutupan Harian'!U60)/'Harga penutupan Harian'!U60,"")</f>
        <v>1.25E-3</v>
      </c>
      <c r="AF15" s="26">
        <f>IFERROR(('Harga penutupan Harian'!V61-'Harga penutupan Harian'!V60)/'Harga penutupan Harian'!V60,"")</f>
        <v>-2.9411764705882353E-2</v>
      </c>
      <c r="AG15" s="26">
        <f>IFERROR(('Harga penutupan Harian'!W61-'Harga penutupan Harian'!W60)/'Harga penutupan Harian'!W60,"")</f>
        <v>3.3707865168539325E-2</v>
      </c>
      <c r="AH15" s="26">
        <f>IFERROR(('Harga penutupan Harian'!X61-'Harga penutupan Harian'!X60)/'Harga penutupan Harian'!X60,"")</f>
        <v>1.3824884792626729E-2</v>
      </c>
      <c r="AI15" s="26">
        <f>IFERROR(('Harga penutupan Harian'!Y61-'Harga penutupan Harian'!Y60)/'Harga penutupan Harian'!Y60,"")</f>
        <v>2.4630541871921183E-3</v>
      </c>
      <c r="AJ15" s="26">
        <f>IFERROR(('Harga penutupan Harian'!Z61-'Harga penutupan Harian'!Z60)/'Harga penutupan Harian'!Z60,"")</f>
        <v>-7.8431372549019607E-3</v>
      </c>
      <c r="AK15" s="26">
        <f>IFERROR(('Harga penutupan Harian'!AA61-'Harga penutupan Harian'!AA60)/'Harga penutupan Harian'!AA60,"")</f>
        <v>7.7319587628865982E-3</v>
      </c>
      <c r="AL15" s="26">
        <f>IFERROR(('Harga penutupan Harian'!AB61-'Harga penutupan Harian'!AB60)/'Harga penutupan Harian'!AB60,"")</f>
        <v>5.7471264367816091E-3</v>
      </c>
      <c r="AM15" s="26">
        <f>IFERROR(('Harga penutupan Harian'!AC61-'Harga penutupan Harian'!AC60)/'Harga penutupan Harian'!AC60,"")</f>
        <v>2.3402340234023402E-2</v>
      </c>
      <c r="AN15" s="26">
        <f>IFERROR(('Harga penutupan Harian'!AD61-'Harga penutupan Harian'!AD60)/'Harga penutupan Harian'!AD60,"")</f>
        <v>-2.9900332225913623E-2</v>
      </c>
      <c r="AO15" s="26">
        <f>IFERROR(('Harga penutupan Harian'!AE61-'Harga penutupan Harian'!AE60)/'Harga penutupan Harian'!AE60,"")</f>
        <v>-1.3698630136986301E-2</v>
      </c>
      <c r="AP15" s="26">
        <f>IFERROR(('Harga penutupan Harian'!AF61-'Harga penutupan Harian'!AF60)/'Harga penutupan Harian'!AF60,"")</f>
        <v>4.0983606557377051E-3</v>
      </c>
      <c r="AQ15" s="26">
        <f>IFERROR(('Harga penutupan Harian'!AG61-'Harga penutupan Harian'!AG60)/'Harga penutupan Harian'!AG60,"")</f>
        <v>-8.7336244541484712E-3</v>
      </c>
      <c r="AR15" s="26">
        <f>IFERROR(('Harga penutupan Harian'!AH61-'Harga penutupan Harian'!AH60)/'Harga penutupan Harian'!AH60,"")</f>
        <v>1.3986013986013986E-2</v>
      </c>
      <c r="AS15" s="26">
        <f>IFERROR(('Harga penutupan Harian'!AI61-'Harga penutupan Harian'!AI60)/'Harga penutupan Harian'!AI60,"")</f>
        <v>8.1967213114754103E-3</v>
      </c>
      <c r="AT15" s="26">
        <f>IFERROR(('Harga penutupan Harian'!AJ61-'Harga penutupan Harian'!AJ60)/'Harga penutupan Harian'!AJ60,"")</f>
        <v>1.1194029850746268E-2</v>
      </c>
      <c r="AU15" s="26">
        <f>IFERROR(('Harga penutupan Harian'!AK61-'Harga penutupan Harian'!AK60)/'Harga penutupan Harian'!AK60,"")</f>
        <v>-4.2016806722689074E-3</v>
      </c>
      <c r="AV15" s="26">
        <f>IFERROR(('Harga penutupan Harian'!AL61-'Harga penutupan Harian'!AL60)/'Harga penutupan Harian'!AL60,"")</f>
        <v>3.4013605442176869E-3</v>
      </c>
      <c r="AW15" s="26">
        <f>IFERROR(('Harga penutupan Harian'!AM61-'Harga penutupan Harian'!AM60)/'Harga penutupan Harian'!AM60,"")</f>
        <v>-2.0100502512562814E-2</v>
      </c>
      <c r="AX15" s="26">
        <f>IFERROR(('Harga penutupan Harian'!AN61-'Harga penutupan Harian'!AN60)/'Harga penutupan Harian'!AN60,"")</f>
        <v>1.6260162601626018E-2</v>
      </c>
      <c r="AY15" s="26">
        <f>IFERROR(('Harga penutupan Harian'!AO61-'Harga penutupan Harian'!AO60)/'Harga penutupan Harian'!AO60,"")</f>
        <v>1.282051282051282E-2</v>
      </c>
      <c r="AZ15" s="26">
        <f>IFERROR(('Harga penutupan Harian'!AP61-'Harga penutupan Harian'!AP60)/'Harga penutupan Harian'!AP60,"")</f>
        <v>-6.8493150684931503E-3</v>
      </c>
      <c r="BA15" s="26">
        <f>IFERROR(('Harga penutupan Harian'!AQ61-'Harga penutupan Harian'!AQ60)/'Harga penutupan Harian'!AQ60,"")</f>
        <v>-3.591160220994475E-2</v>
      </c>
      <c r="BB15" s="26">
        <f>IFERROR(('Harga penutupan Harian'!AR61-'Harga penutupan Harian'!AR60)/'Harga penutupan Harian'!AR60,"")</f>
        <v>-1.7241379310344827E-2</v>
      </c>
      <c r="BC15" s="26">
        <f>IFERROR(('Harga penutupan Harian'!AS61-'Harga penutupan Harian'!AS60)/'Harga penutupan Harian'!AS60,"")</f>
        <v>1.2345679012345678E-2</v>
      </c>
      <c r="BD15" s="38">
        <f>IFERROR(('Harga penutupan Harian'!AT61-'Harga penutupan Harian'!AT60)/'Harga penutupan Harian'!AT60,"")</f>
        <v>-1.444043321299639E-2</v>
      </c>
      <c r="BF15" s="1">
        <v>990</v>
      </c>
      <c r="BG15" s="1">
        <f t="shared" si="4"/>
        <v>-7.0210631895687063E-3</v>
      </c>
    </row>
    <row r="16" spans="2:59" ht="17.25" thickBot="1" x14ac:dyDescent="0.3">
      <c r="L16" s="40">
        <v>45379</v>
      </c>
      <c r="M16" s="41">
        <f>IFERROR(('Harga penutupan Harian'!B62-'Harga penutupan Harian'!B61)/'Harga penutupan Harian'!B61,"")</f>
        <v>-3.2967032967032968E-2</v>
      </c>
      <c r="N16" s="41">
        <f>IFERROR(('Harga penutupan Harian'!D62-'Harga penutupan Harian'!D61)/'Harga penutupan Harian'!D61,"")</f>
        <v>1.1764705882352941E-2</v>
      </c>
      <c r="O16" s="41">
        <f>IFERROR(('Harga penutupan Harian'!E62-'Harga penutupan Harian'!E61)/'Harga penutupan Harian'!E61,"")</f>
        <v>3.4482758620689655E-3</v>
      </c>
      <c r="P16" s="41">
        <f>IFERROR(('Harga penutupan Harian'!F62-'Harga penutupan Harian'!F61)/'Harga penutupan Harian'!F61,"")</f>
        <v>-2.1406727828746176E-2</v>
      </c>
      <c r="Q16" s="41">
        <f>IFERROR(('Harga penutupan Harian'!G62-'Harga penutupan Harian'!G61)/'Harga penutupan Harian'!G61,"")</f>
        <v>-2.197802197802198E-2</v>
      </c>
      <c r="R16" s="41">
        <f>IFERROR(('Harga penutupan Harian'!H62-'Harga penutupan Harian'!H61)/'Harga penutupan Harian'!H61,"")</f>
        <v>-2.3696682464454975E-2</v>
      </c>
      <c r="S16" s="41">
        <f>IFERROR(('Harga penutupan Harian'!I62-'Harga penutupan Harian'!I61)/'Harga penutupan Harian'!I61,"")</f>
        <v>0</v>
      </c>
      <c r="T16" s="41">
        <f>IFERROR(('Harga penutupan Harian'!J62-'Harga penutupan Harian'!J61)/'Harga penutupan Harian'!J61,"")</f>
        <v>-4.2194092827004216E-3</v>
      </c>
      <c r="U16" s="41">
        <f>IFERROR(('Harga penutupan Harian'!K62-'Harga penutupan Harian'!K61)/'Harga penutupan Harian'!K61,"")</f>
        <v>-3.2000000000000001E-2</v>
      </c>
      <c r="V16" s="41">
        <f>IFERROR(('Harga penutupan Harian'!L62-'Harga penutupan Harian'!L61)/'Harga penutupan Harian'!L61,"")</f>
        <v>-2.5078369905956112E-2</v>
      </c>
      <c r="W16" s="41">
        <f>IFERROR(('Harga penutupan Harian'!M62-'Harga penutupan Harian'!M61)/'Harga penutupan Harian'!M61,"")</f>
        <v>1.0452961672473868E-2</v>
      </c>
      <c r="X16" s="41">
        <f>IFERROR(('Harga penutupan Harian'!N62-'Harga penutupan Harian'!N61)/'Harga penutupan Harian'!N61,"")</f>
        <v>-3.6764705882352941E-3</v>
      </c>
      <c r="Y16" s="41">
        <f>IFERROR(('Harga penutupan Harian'!O62-'Harga penutupan Harian'!O61)/'Harga penutupan Harian'!O61,"")</f>
        <v>-2.1739130434782608E-2</v>
      </c>
      <c r="Z16" s="41">
        <f>IFERROR(('Harga penutupan Harian'!P62-'Harga penutupan Harian'!P61)/'Harga penutupan Harian'!P61,"")</f>
        <v>-1.935483870967742E-2</v>
      </c>
      <c r="AA16" s="41">
        <f>IFERROR(('Harga penutupan Harian'!Q62-'Harga penutupan Harian'!Q61)/'Harga penutupan Harian'!Q61,"")</f>
        <v>1.4492753623188406E-2</v>
      </c>
      <c r="AB16" s="41">
        <f>IFERROR(('Harga penutupan Harian'!R62-'Harga penutupan Harian'!R61)/'Harga penutupan Harian'!R61,"")</f>
        <v>9.2592592592592587E-3</v>
      </c>
      <c r="AC16" s="41">
        <f>IFERROR(('Harga penutupan Harian'!S62-'Harga penutupan Harian'!S61)/'Harga penutupan Harian'!S61,"")</f>
        <v>7.462686567164179E-3</v>
      </c>
      <c r="AD16" s="41">
        <f>IFERROR(('Harga penutupan Harian'!T62-'Harga penutupan Harian'!T61)/'Harga penutupan Harian'!T61,"")</f>
        <v>-8.771929824561403E-3</v>
      </c>
      <c r="AE16" s="41">
        <f>IFERROR(('Harga penutupan Harian'!U62-'Harga penutupan Harian'!U61)/'Harga penutupan Harian'!U61,"")</f>
        <v>-6.2421972534332081E-3</v>
      </c>
      <c r="AF16" s="41">
        <f>IFERROR(('Harga penutupan Harian'!V62-'Harga penutupan Harian'!V61)/'Harga penutupan Harian'!V61,"")</f>
        <v>4.5454545454545456E-2</v>
      </c>
      <c r="AG16" s="41">
        <f>IFERROR(('Harga penutupan Harian'!W62-'Harga penutupan Harian'!W61)/'Harga penutupan Harian'!W61,"")</f>
        <v>-2.1739130434782608E-2</v>
      </c>
      <c r="AH16" s="41">
        <f>IFERROR(('Harga penutupan Harian'!X62-'Harga penutupan Harian'!X61)/'Harga penutupan Harian'!X61,"")</f>
        <v>5.4545454545454543E-2</v>
      </c>
      <c r="AI16" s="41">
        <f>IFERROR(('Harga penutupan Harian'!Y62-'Harga penutupan Harian'!Y61)/'Harga penutupan Harian'!Y61,"")</f>
        <v>0</v>
      </c>
      <c r="AJ16" s="41">
        <f>IFERROR(('Harga penutupan Harian'!Z62-'Harga penutupan Harian'!Z61)/'Harga penutupan Harian'!Z61,"")</f>
        <v>7.9051383399209481E-3</v>
      </c>
      <c r="AK16" s="41">
        <f>IFERROR(('Harga penutupan Harian'!AA62-'Harga penutupan Harian'!AA61)/'Harga penutupan Harian'!AA61,"")</f>
        <v>-2.0460358056265986E-2</v>
      </c>
      <c r="AL16" s="41">
        <f>IFERROR(('Harga penutupan Harian'!AB62-'Harga penutupan Harian'!AB61)/'Harga penutupan Harian'!AB61,"")</f>
        <v>0</v>
      </c>
      <c r="AM16" s="41">
        <f>IFERROR(('Harga penutupan Harian'!AC62-'Harga penutupan Harian'!AC61)/'Harga penutupan Harian'!AC61,"")</f>
        <v>-6.0686015831134567E-2</v>
      </c>
      <c r="AN16" s="41">
        <f>IFERROR(('Harga penutupan Harian'!AD62-'Harga penutupan Harian'!AD61)/'Harga penutupan Harian'!AD61,"")</f>
        <v>1.0273972602739725E-2</v>
      </c>
      <c r="AO16" s="41">
        <f>IFERROR(('Harga penutupan Harian'!AE62-'Harga penutupan Harian'!AE61)/'Harga penutupan Harian'!AE61,"")</f>
        <v>1.1111111111111112E-2</v>
      </c>
      <c r="AP16" s="41">
        <f>IFERROR(('Harga penutupan Harian'!AF62-'Harga penutupan Harian'!AF61)/'Harga penutupan Harian'!AF61,"")</f>
        <v>4.0816326530612249E-3</v>
      </c>
      <c r="AQ16" s="41">
        <f>IFERROR(('Harga penutupan Harian'!AG62-'Harga penutupan Harian'!AG61)/'Harga penutupan Harian'!AG61,"")</f>
        <v>4.4052863436123352E-3</v>
      </c>
      <c r="AR16" s="41">
        <f>IFERROR(('Harga penutupan Harian'!AH62-'Harga penutupan Harian'!AH61)/'Harga penutupan Harian'!AH61,"")</f>
        <v>-1.3793103448275862E-2</v>
      </c>
      <c r="AS16" s="41">
        <f>IFERROR(('Harga penutupan Harian'!AI62-'Harga penutupan Harian'!AI61)/'Harga penutupan Harian'!AI61,"")</f>
        <v>0</v>
      </c>
      <c r="AT16" s="41">
        <f>IFERROR(('Harga penutupan Harian'!AJ62-'Harga penutupan Harian'!AJ61)/'Harga penutupan Harian'!AJ61,"")</f>
        <v>3.6900369003690036E-3</v>
      </c>
      <c r="AU16" s="41">
        <f>IFERROR(('Harga penutupan Harian'!AK62-'Harga penutupan Harian'!AK61)/'Harga penutupan Harian'!AK61,"")</f>
        <v>-8.4388185654008432E-3</v>
      </c>
      <c r="AV16" s="41">
        <f>IFERROR(('Harga penutupan Harian'!AL62-'Harga penutupan Harian'!AL61)/'Harga penutupan Harian'!AL61,"")</f>
        <v>6.7796610169491523E-3</v>
      </c>
      <c r="AW16" s="41">
        <f>IFERROR(('Harga penutupan Harian'!AM62-'Harga penutupan Harian'!AM61)/'Harga penutupan Harian'!AM61,"")</f>
        <v>-0.2</v>
      </c>
      <c r="AX16" s="41">
        <f>IFERROR(('Harga penutupan Harian'!AN62-'Harga penutupan Harian'!AN61)/'Harga penutupan Harian'!AN61,"")</f>
        <v>-8.0000000000000002E-3</v>
      </c>
      <c r="AY16" s="41">
        <f>IFERROR(('Harga penutupan Harian'!AO62-'Harga penutupan Harian'!AO61)/'Harga penutupan Harian'!AO61,"")</f>
        <v>-4.2194092827004216E-3</v>
      </c>
      <c r="AZ16" s="41">
        <f>IFERROR(('Harga penutupan Harian'!AP62-'Harga penutupan Harian'!AP61)/'Harga penutupan Harian'!AP61,"")</f>
        <v>-3.4482758620689655E-3</v>
      </c>
      <c r="BA16" s="41">
        <f>IFERROR(('Harga penutupan Harian'!AQ62-'Harga penutupan Harian'!AQ61)/'Harga penutupan Harian'!AQ61,"")</f>
        <v>-5.7306590257879654E-3</v>
      </c>
      <c r="BB16" s="41">
        <f>IFERROR(('Harga penutupan Harian'!AR62-'Harga penutupan Harian'!AR61)/'Harga penutupan Harian'!AR61,"")</f>
        <v>5.8479532163742687E-3</v>
      </c>
      <c r="BC16" s="41">
        <f>IFERROR(('Harga penutupan Harian'!AS62-'Harga penutupan Harian'!AS61)/'Harga penutupan Harian'!AS61,"")</f>
        <v>-1.7276422764227643E-2</v>
      </c>
      <c r="BD16" s="43">
        <f>IFERROR(('Harga penutupan Harian'!AT62-'Harga penutupan Harian'!AT61)/'Harga penutupan Harian'!AT61,"")</f>
        <v>-1.098901098901099E-2</v>
      </c>
      <c r="BF16" s="1">
        <v>985</v>
      </c>
      <c r="BG16" s="1">
        <f t="shared" si="4"/>
        <v>-5.0505050505050509E-3</v>
      </c>
    </row>
  </sheetData>
  <mergeCells count="3">
    <mergeCell ref="B2:H2"/>
    <mergeCell ref="M2:BD2"/>
    <mergeCell ref="BF2:BG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1928D-4545-4CBB-879A-6D285AD11692}">
  <dimension ref="B1:BH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2" max="12" width="11.85546875" hidden="1" customWidth="1" outlineLevel="1"/>
    <col min="13" max="59" width="9.140625" hidden="1" customWidth="1" outlineLevel="1"/>
    <col min="60" max="60" width="9.140625" collapsed="1"/>
  </cols>
  <sheetData>
    <row r="1" spans="2:59" ht="15.75" thickBot="1" x14ac:dyDescent="0.3"/>
    <row r="2" spans="2:59" ht="21.75" thickBot="1" x14ac:dyDescent="0.4">
      <c r="B2" s="157" t="s">
        <v>44</v>
      </c>
      <c r="C2" s="157"/>
      <c r="D2" s="157"/>
      <c r="E2" s="157"/>
      <c r="F2" s="157"/>
      <c r="G2" s="157"/>
      <c r="H2" s="157"/>
      <c r="I2" s="32"/>
      <c r="J2" s="32"/>
      <c r="K2" s="32"/>
      <c r="M2" s="154" t="s">
        <v>45</v>
      </c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6"/>
      <c r="BF2" s="139" t="s">
        <v>49</v>
      </c>
      <c r="BG2" s="141"/>
    </row>
    <row r="3" spans="2:59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49" t="s">
        <v>56</v>
      </c>
      <c r="M3" s="45" t="s">
        <v>1</v>
      </c>
      <c r="N3" s="45" t="s">
        <v>2</v>
      </c>
      <c r="O3" s="45" t="s">
        <v>3</v>
      </c>
      <c r="P3" s="45" t="s">
        <v>4</v>
      </c>
      <c r="Q3" s="45" t="s">
        <v>5</v>
      </c>
      <c r="R3" s="45" t="s">
        <v>6</v>
      </c>
      <c r="S3" s="45" t="s">
        <v>7</v>
      </c>
      <c r="T3" s="45" t="s">
        <v>8</v>
      </c>
      <c r="U3" s="45" t="s">
        <v>9</v>
      </c>
      <c r="V3" s="45" t="s">
        <v>10</v>
      </c>
      <c r="W3" s="45" t="s">
        <v>11</v>
      </c>
      <c r="X3" s="45" t="s">
        <v>12</v>
      </c>
      <c r="Y3" s="45" t="s">
        <v>15</v>
      </c>
      <c r="Z3" s="45" t="s">
        <v>13</v>
      </c>
      <c r="AA3" s="45" t="s">
        <v>14</v>
      </c>
      <c r="AB3" s="45" t="s">
        <v>16</v>
      </c>
      <c r="AC3" s="45" t="s">
        <v>17</v>
      </c>
      <c r="AD3" s="45" t="s">
        <v>18</v>
      </c>
      <c r="AE3" s="45" t="s">
        <v>19</v>
      </c>
      <c r="AF3" s="45" t="s">
        <v>20</v>
      </c>
      <c r="AG3" s="45" t="s">
        <v>21</v>
      </c>
      <c r="AH3" s="45" t="s">
        <v>22</v>
      </c>
      <c r="AI3" s="45" t="s">
        <v>23</v>
      </c>
      <c r="AJ3" s="45" t="s">
        <v>24</v>
      </c>
      <c r="AK3" s="45" t="s">
        <v>25</v>
      </c>
      <c r="AL3" s="45" t="s">
        <v>26</v>
      </c>
      <c r="AM3" s="45" t="s">
        <v>27</v>
      </c>
      <c r="AN3" s="45" t="s">
        <v>28</v>
      </c>
      <c r="AO3" s="45" t="s">
        <v>29</v>
      </c>
      <c r="AP3" s="45" t="s">
        <v>30</v>
      </c>
      <c r="AQ3" s="45" t="s">
        <v>31</v>
      </c>
      <c r="AR3" s="45" t="s">
        <v>32</v>
      </c>
      <c r="AS3" s="45" t="s">
        <v>33</v>
      </c>
      <c r="AT3" s="45" t="s">
        <v>34</v>
      </c>
      <c r="AU3" s="45" t="s">
        <v>35</v>
      </c>
      <c r="AV3" s="45" t="s">
        <v>36</v>
      </c>
      <c r="AW3" s="45" t="s">
        <v>37</v>
      </c>
      <c r="AX3" s="45" t="s">
        <v>38</v>
      </c>
      <c r="AY3" s="45" t="s">
        <v>39</v>
      </c>
      <c r="AZ3" s="45" t="s">
        <v>40</v>
      </c>
      <c r="BA3" s="45" t="s">
        <v>41</v>
      </c>
      <c r="BB3" s="45" t="s">
        <v>42</v>
      </c>
      <c r="BC3" s="45" t="s">
        <v>43</v>
      </c>
      <c r="BD3" s="46" t="s">
        <v>44</v>
      </c>
      <c r="BF3" s="12" t="s">
        <v>48</v>
      </c>
      <c r="BG3" s="12" t="s">
        <v>47</v>
      </c>
    </row>
    <row r="4" spans="2:59" ht="16.5" x14ac:dyDescent="0.25">
      <c r="B4" s="5">
        <v>45364</v>
      </c>
      <c r="C4" s="26">
        <f>BD5</f>
        <v>2.2556390977443608E-2</v>
      </c>
      <c r="D4" s="26">
        <f t="shared" ref="D4:D15" si="0">BG5</f>
        <v>3.0000000000000001E-3</v>
      </c>
      <c r="E4" s="26">
        <f>INTERCEPT($C$4:$C$15,$D$4:$D$15)</f>
        <v>1.9076275454282883E-3</v>
      </c>
      <c r="F4" s="26">
        <f>SLOPE($C$4:$C$15,$D$4:$D$15)</f>
        <v>0.39179023025889875</v>
      </c>
      <c r="G4" s="26">
        <f>$E$4+$F$4*D4</f>
        <v>3.0829982362049844E-3</v>
      </c>
      <c r="H4" s="26">
        <f t="shared" ref="H4:H15" si="1">C4-G4</f>
        <v>1.9473392741238625E-2</v>
      </c>
      <c r="I4" s="28"/>
      <c r="J4" s="28"/>
      <c r="K4" s="28"/>
      <c r="L4" s="37">
        <v>45359</v>
      </c>
      <c r="M4" s="26">
        <f>IFERROR(('Harga penutupan Harian'!B50-'Harga penutupan Harian'!B49)/'Harga penutupan Harian'!B49,"")</f>
        <v>6.0975609756097563E-3</v>
      </c>
      <c r="N4" s="26">
        <f>IFERROR(('Harga penutupan Harian'!D50-'Harga penutupan Harian'!D49)/'Harga penutupan Harian'!D49,"")</f>
        <v>-1.9607843137254902E-2</v>
      </c>
      <c r="O4" s="26">
        <f>IFERROR(('Harga penutupan Harian'!E50-'Harga penutupan Harian'!E49)/'Harga penutupan Harian'!E49,"")</f>
        <v>1.0869565217391304E-2</v>
      </c>
      <c r="P4" s="26">
        <f>IFERROR(('Harga penutupan Harian'!F50-'Harga penutupan Harian'!F49)/'Harga penutupan Harian'!F49,"")</f>
        <v>-6.3492063492063492E-3</v>
      </c>
      <c r="Q4" s="26">
        <f>IFERROR(('Harga penutupan Harian'!G50-'Harga penutupan Harian'!G49)/'Harga penutupan Harian'!G49,"")</f>
        <v>-2.456140350877193E-2</v>
      </c>
      <c r="R4" s="26">
        <f>IFERROR(('Harga penutupan Harian'!H50-'Harga penutupan Harian'!H49)/'Harga penutupan Harian'!H49,"")</f>
        <v>4.8780487804878049E-3</v>
      </c>
      <c r="S4" s="26">
        <f>IFERROR(('Harga penutupan Harian'!I50-'Harga penutupan Harian'!I49)/'Harga penutupan Harian'!I49,"")</f>
        <v>2.4691358024691358E-3</v>
      </c>
      <c r="T4" s="26">
        <f>IFERROR(('Harga penutupan Harian'!J50-'Harga penutupan Harian'!J49)/'Harga penutupan Harian'!J49,"")</f>
        <v>2.0920502092050208E-2</v>
      </c>
      <c r="U4" s="26">
        <f>IFERROR(('Harga penutupan Harian'!K50-'Harga penutupan Harian'!K49)/'Harga penutupan Harian'!K49,"")</f>
        <v>2.0080321285140562E-2</v>
      </c>
      <c r="V4" s="26">
        <f>IFERROR(('Harga penutupan Harian'!L50-'Harga penutupan Harian'!L49)/'Harga penutupan Harian'!L49,"")</f>
        <v>1.098901098901099E-2</v>
      </c>
      <c r="W4" s="26">
        <f>IFERROR(('Harga penutupan Harian'!M50-'Harga penutupan Harian'!M49)/'Harga penutupan Harian'!M49,"")</f>
        <v>3.5211267605633804E-3</v>
      </c>
      <c r="X4" s="26">
        <f>IFERROR(('Harga penutupan Harian'!N50-'Harga penutupan Harian'!N49)/'Harga penutupan Harian'!N49,"")</f>
        <v>4.8387096774193547E-2</v>
      </c>
      <c r="Y4" s="26">
        <f>IFERROR(('Harga penutupan Harian'!O50-'Harga penutupan Harian'!O49)/'Harga penutupan Harian'!O49,"")</f>
        <v>-1.893939393939394E-2</v>
      </c>
      <c r="Z4" s="26">
        <f>IFERROR(('Harga penutupan Harian'!P50-'Harga penutupan Harian'!P49)/'Harga penutupan Harian'!P49,"")</f>
        <v>-6.4516129032258064E-3</v>
      </c>
      <c r="AA4" s="26">
        <f>IFERROR(('Harga penutupan Harian'!Q50-'Harga penutupan Harian'!Q49)/'Harga penutupan Harian'!Q49,"")</f>
        <v>1.4705882352941176E-2</v>
      </c>
      <c r="AB4" s="26">
        <f>IFERROR(('Harga penutupan Harian'!R50-'Harga penutupan Harian'!R49)/'Harga penutupan Harian'!R49,"")</f>
        <v>8.6956521739130436E-3</v>
      </c>
      <c r="AC4" s="26">
        <f>IFERROR(('Harga penutupan Harian'!S50-'Harga penutupan Harian'!S49)/'Harga penutupan Harian'!S49,"")</f>
        <v>-9.1743119266055051E-3</v>
      </c>
      <c r="AD4" s="26">
        <f>IFERROR(('Harga penutupan Harian'!T50-'Harga penutupan Harian'!T49)/'Harga penutupan Harian'!T49,"")</f>
        <v>2.0746887966804978E-2</v>
      </c>
      <c r="AE4" s="26">
        <f>IFERROR(('Harga penutupan Harian'!U50-'Harga penutupan Harian'!U49)/'Harga penutupan Harian'!U49,"")</f>
        <v>-2.4937655860349127E-3</v>
      </c>
      <c r="AF4" s="26" t="str">
        <f>IFERROR(('Harga penutupan Harian'!V50-'Harga penutupan Harian'!V49)/'Harga penutupan Harian'!V49,"")</f>
        <v/>
      </c>
      <c r="AG4" s="26">
        <f>IFERROR(('Harga penutupan Harian'!W50-'Harga penutupan Harian'!W49)/'Harga penutupan Harian'!W49,"")</f>
        <v>-1.893939393939394E-2</v>
      </c>
      <c r="AH4" s="26">
        <f>IFERROR(('Harga penutupan Harian'!X50-'Harga penutupan Harian'!X49)/'Harga penutupan Harian'!X49,"")</f>
        <v>7.0093457943925233E-3</v>
      </c>
      <c r="AI4" s="26">
        <f>IFERROR(('Harga penutupan Harian'!Y50-'Harga penutupan Harian'!Y49)/'Harga penutupan Harian'!Y49,"")</f>
        <v>-1.9656019656019656E-2</v>
      </c>
      <c r="AJ4" s="26">
        <f>IFERROR(('Harga penutupan Harian'!Z50-'Harga penutupan Harian'!Z49)/'Harga penutupan Harian'!Z49,"")</f>
        <v>0</v>
      </c>
      <c r="AK4" s="26">
        <f>IFERROR(('Harga penutupan Harian'!AA50-'Harga penutupan Harian'!AA49)/'Harga penutupan Harian'!AA49,"")</f>
        <v>-5.9701492537313433E-3</v>
      </c>
      <c r="AL4" s="26">
        <f>IFERROR(('Harga penutupan Harian'!AB50-'Harga penutupan Harian'!AB49)/'Harga penutupan Harian'!AB49,"")</f>
        <v>-2.8571428571428571E-3</v>
      </c>
      <c r="AM4" s="26">
        <f>IFERROR(('Harga penutupan Harian'!AC50-'Harga penutupan Harian'!AC49)/'Harga penutupan Harian'!AC49,"")</f>
        <v>-1.8050541516245488E-3</v>
      </c>
      <c r="AN4" s="26">
        <f>IFERROR(('Harga penutupan Harian'!AD50-'Harga penutupan Harian'!AD49)/'Harga penutupan Harian'!AD49,"")</f>
        <v>-1.7064846416382253E-2</v>
      </c>
      <c r="AO4" s="26">
        <f>IFERROR(('Harga penutupan Harian'!AE50-'Harga penutupan Harian'!AE49)/'Harga penutupan Harian'!AE49,"")</f>
        <v>-4.7979797979797977E-2</v>
      </c>
      <c r="AP4" s="26" t="str">
        <f>IFERROR(('Harga penutupan Harian'!AF50-'Harga penutupan Harian'!AF49)/'Harga penutupan Harian'!AF49,"")</f>
        <v/>
      </c>
      <c r="AQ4" s="26">
        <f>IFERROR(('Harga penutupan Harian'!AG50-'Harga penutupan Harian'!AG49)/'Harga penutupan Harian'!AG49,"")</f>
        <v>2.1551724137931036E-2</v>
      </c>
      <c r="AR4" s="26">
        <f>IFERROR(('Harga penutupan Harian'!AH50-'Harga penutupan Harian'!AH49)/'Harga penutupan Harian'!AH49,"")</f>
        <v>1.9011406844106463E-2</v>
      </c>
      <c r="AS4" s="26">
        <f>IFERROR(('Harga penutupan Harian'!AI50-'Harga penutupan Harian'!AI49)/'Harga penutupan Harian'!AI49,"")</f>
        <v>-7.874015748031496E-3</v>
      </c>
      <c r="AT4" s="26">
        <f>IFERROR(('Harga penutupan Harian'!AJ50-'Harga penutupan Harian'!AJ49)/'Harga penutupan Harian'!AJ49,"")</f>
        <v>1.7937219730941704E-2</v>
      </c>
      <c r="AU4" s="26">
        <f>IFERROR(('Harga penutupan Harian'!AK50-'Harga penutupan Harian'!AK49)/'Harga penutupan Harian'!AK49,"")</f>
        <v>-1.2500000000000001E-2</v>
      </c>
      <c r="AV4" s="26">
        <f>IFERROR(('Harga penutupan Harian'!AL50-'Harga penutupan Harian'!AL49)/'Harga penutupan Harian'!AL49,"")</f>
        <v>2.1126760563380281E-2</v>
      </c>
      <c r="AW4" s="26" t="str">
        <f>IFERROR(('Harga penutupan Harian'!AM50-'Harga penutupan Harian'!AM49)/'Harga penutupan Harian'!AM49,"")</f>
        <v/>
      </c>
      <c r="AX4" s="26">
        <f>IFERROR(('Harga penutupan Harian'!AN50-'Harga penutupan Harian'!AN49)/'Harga penutupan Harian'!AN49,"")</f>
        <v>8.0645161290322578E-3</v>
      </c>
      <c r="AY4" s="26">
        <f>IFERROR(('Harga penutupan Harian'!AO50-'Harga penutupan Harian'!AO49)/'Harga penutupan Harian'!AO49,"")</f>
        <v>-4.2194092827004216E-3</v>
      </c>
      <c r="AZ4" s="26">
        <f>IFERROR(('Harga penutupan Harian'!AP50-'Harga penutupan Harian'!AP49)/'Harga penutupan Harian'!AP49,"")</f>
        <v>-2.2435897435897436E-2</v>
      </c>
      <c r="BA4" s="26">
        <f>IFERROR(('Harga penutupan Harian'!AQ50-'Harga penutupan Harian'!AQ49)/'Harga penutupan Harian'!AQ49,"")</f>
        <v>-1.0256410256410256E-2</v>
      </c>
      <c r="BB4" s="26">
        <f>IFERROR(('Harga penutupan Harian'!AR50-'Harga penutupan Harian'!AR49)/'Harga penutupan Harian'!AR49,"")</f>
        <v>5.6497175141242938E-3</v>
      </c>
      <c r="BC4" s="26">
        <f>IFERROR(('Harga penutupan Harian'!AS50-'Harga penutupan Harian'!AS49)/'Harga penutupan Harian'!AS49,"")</f>
        <v>7.2916666666666668E-3</v>
      </c>
      <c r="BD4" s="38">
        <f>IFERROR(('Harga penutupan Harian'!AT50-'Harga penutupan Harian'!AT49)/'Harga penutupan Harian'!AT49,"")</f>
        <v>-2.564102564102564E-2</v>
      </c>
      <c r="BF4" s="1">
        <v>1000</v>
      </c>
      <c r="BG4" s="1"/>
    </row>
    <row r="5" spans="2:59" ht="16.5" x14ac:dyDescent="0.25">
      <c r="B5" s="5">
        <v>45365</v>
      </c>
      <c r="C5" s="26">
        <f t="shared" ref="C5:C15" si="2">BD6</f>
        <v>-1.1029411764705883E-2</v>
      </c>
      <c r="D5" s="26">
        <f t="shared" si="0"/>
        <v>7.9760717846460612E-3</v>
      </c>
      <c r="E5" s="27"/>
      <c r="F5" s="27"/>
      <c r="G5" s="26">
        <f t="shared" ref="G5:G15" si="3">$E$4+$F$4*D5</f>
        <v>5.0325745464962742E-3</v>
      </c>
      <c r="H5" s="26">
        <f t="shared" si="1"/>
        <v>-1.6061986311202158E-2</v>
      </c>
      <c r="I5" s="28"/>
      <c r="J5" s="28"/>
      <c r="K5" s="28"/>
      <c r="L5" s="37">
        <v>45364</v>
      </c>
      <c r="M5" s="26">
        <f>IFERROR(('Harga penutupan Harian'!B51-'Harga penutupan Harian'!B50)/'Harga penutupan Harian'!B50,"")</f>
        <v>1.2121212121212121E-2</v>
      </c>
      <c r="N5" s="26">
        <f>IFERROR(('Harga penutupan Harian'!D51-'Harga penutupan Harian'!D50)/'Harga penutupan Harian'!D50,"")</f>
        <v>0</v>
      </c>
      <c r="O5" s="26">
        <f>IFERROR(('Harga penutupan Harian'!E51-'Harga penutupan Harian'!E50)/'Harga penutupan Harian'!E50,"")</f>
        <v>1.0752688172043012E-2</v>
      </c>
      <c r="P5" s="26">
        <f>IFERROR(('Harga penutupan Harian'!F51-'Harga penutupan Harian'!F50)/'Harga penutupan Harian'!F50,"")</f>
        <v>3.5143769968051117E-2</v>
      </c>
      <c r="Q5" s="26">
        <f>IFERROR(('Harga penutupan Harian'!G51-'Harga penutupan Harian'!G50)/'Harga penutupan Harian'!G50,"")</f>
        <v>-2.5179856115107913E-2</v>
      </c>
      <c r="R5" s="26">
        <f>IFERROR(('Harga penutupan Harian'!H51-'Harga penutupan Harian'!H50)/'Harga penutupan Harian'!H50,"")</f>
        <v>0</v>
      </c>
      <c r="S5" s="26">
        <f>IFERROR(('Harga penutupan Harian'!I51-'Harga penutupan Harian'!I50)/'Harga penutupan Harian'!I50,"")</f>
        <v>-1.4778325123152709E-2</v>
      </c>
      <c r="T5" s="26">
        <f>IFERROR(('Harga penutupan Harian'!J51-'Harga penutupan Harian'!J50)/'Harga penutupan Harian'!J50,"")</f>
        <v>2.0491803278688523E-2</v>
      </c>
      <c r="U5" s="26">
        <f>IFERROR(('Harga penutupan Harian'!K51-'Harga penutupan Harian'!K50)/'Harga penutupan Harian'!K50,"")</f>
        <v>7.874015748031496E-3</v>
      </c>
      <c r="V5" s="26">
        <f>IFERROR(('Harga penutupan Harian'!L51-'Harga penutupan Harian'!L50)/'Harga penutupan Harian'!L50,"")</f>
        <v>0</v>
      </c>
      <c r="W5" s="26">
        <f>IFERROR(('Harga penutupan Harian'!M51-'Harga penutupan Harian'!M50)/'Harga penutupan Harian'!M50,"")</f>
        <v>2.1052631578947368E-2</v>
      </c>
      <c r="X5" s="26">
        <f>IFERROR(('Harga penutupan Harian'!N51-'Harga penutupan Harian'!N50)/'Harga penutupan Harian'!N50,"")</f>
        <v>9.6153846153846159E-2</v>
      </c>
      <c r="Y5" s="26">
        <f>IFERROR(('Harga penutupan Harian'!O51-'Harga penutupan Harian'!O50)/'Harga penutupan Harian'!O50,"")</f>
        <v>5.019305019305019E-2</v>
      </c>
      <c r="Z5" s="26">
        <f>IFERROR(('Harga penutupan Harian'!P51-'Harga penutupan Harian'!P50)/'Harga penutupan Harian'!P50,"")</f>
        <v>-1.948051948051948E-2</v>
      </c>
      <c r="AA5" s="26">
        <f>IFERROR(('Harga penutupan Harian'!Q51-'Harga penutupan Harian'!Q50)/'Harga penutupan Harian'!Q50,"")</f>
        <v>-4.830917874396135E-3</v>
      </c>
      <c r="AB5" s="26">
        <f>IFERROR(('Harga penutupan Harian'!R51-'Harga penutupan Harian'!R50)/'Harga penutupan Harian'!R50,"")</f>
        <v>-1.7241379310344827E-2</v>
      </c>
      <c r="AC5" s="26">
        <f>IFERROR(('Harga penutupan Harian'!S51-'Harga penutupan Harian'!S50)/'Harga penutupan Harian'!S50,"")</f>
        <v>7.407407407407407E-2</v>
      </c>
      <c r="AD5" s="26">
        <f>IFERROR(('Harga penutupan Harian'!T51-'Harga penutupan Harian'!T50)/'Harga penutupan Harian'!T50,"")</f>
        <v>4.0650406504065045E-3</v>
      </c>
      <c r="AE5" s="26">
        <f>IFERROR(('Harga penutupan Harian'!U51-'Harga penutupan Harian'!U50)/'Harga penutupan Harian'!U50,"")</f>
        <v>-5.0000000000000001E-3</v>
      </c>
      <c r="AF5" s="26">
        <f>IFERROR(('Harga penutupan Harian'!V51-'Harga penutupan Harian'!V50)/'Harga penutupan Harian'!V50,"")</f>
        <v>-4.2857142857142858E-2</v>
      </c>
      <c r="AG5" s="26">
        <f>IFERROR(('Harga penutupan Harian'!W51-'Harga penutupan Harian'!W50)/'Harga penutupan Harian'!W50,"")</f>
        <v>5.019305019305019E-2</v>
      </c>
      <c r="AH5" s="26">
        <f>IFERROR(('Harga penutupan Harian'!X51-'Harga penutupan Harian'!X50)/'Harga penutupan Harian'!X50,"")</f>
        <v>-4.6403712296983757E-3</v>
      </c>
      <c r="AI5" s="26">
        <f>IFERROR(('Harga penutupan Harian'!Y51-'Harga penutupan Harian'!Y50)/'Harga penutupan Harian'!Y50,"")</f>
        <v>7.7694235588972427E-2</v>
      </c>
      <c r="AJ5" s="26">
        <f>IFERROR(('Harga penutupan Harian'!Z51-'Harga penutupan Harian'!Z50)/'Harga penutupan Harian'!Z50,"")</f>
        <v>-7.874015748031496E-3</v>
      </c>
      <c r="AK5" s="26">
        <f>IFERROR(('Harga penutupan Harian'!AA51-'Harga penutupan Harian'!AA50)/'Harga penutupan Harian'!AA50,"")</f>
        <v>2.1021021021021023E-2</v>
      </c>
      <c r="AL5" s="26">
        <f>IFERROR(('Harga penutupan Harian'!AB51-'Harga penutupan Harian'!AB50)/'Harga penutupan Harian'!AB50,"")</f>
        <v>-2.2922636103151862E-2</v>
      </c>
      <c r="AM5" s="26">
        <f>IFERROR(('Harga penutupan Harian'!AC51-'Harga penutupan Harian'!AC50)/'Harga penutupan Harian'!AC50,"")</f>
        <v>-2.3508137432188065E-2</v>
      </c>
      <c r="AN5" s="26">
        <f>IFERROR(('Harga penutupan Harian'!AD51-'Harga penutupan Harian'!AD50)/'Harga penutupan Harian'!AD50,"")</f>
        <v>-1.0416666666666666E-2</v>
      </c>
      <c r="AO5" s="26">
        <f>IFERROR(('Harga penutupan Harian'!AE51-'Harga penutupan Harian'!AE50)/'Harga penutupan Harian'!AE50,"")</f>
        <v>1.8567639257294429E-2</v>
      </c>
      <c r="AP5" s="26">
        <f>IFERROR(('Harga penutupan Harian'!AF51-'Harga penutupan Harian'!AF50)/'Harga penutupan Harian'!AF50,"")</f>
        <v>1.8691588785046728E-2</v>
      </c>
      <c r="AQ5" s="26">
        <f>IFERROR(('Harga penutupan Harian'!AG51-'Harga penutupan Harian'!AG50)/'Harga penutupan Harian'!AG50,"")</f>
        <v>1.6877637130801686E-2</v>
      </c>
      <c r="AR5" s="26">
        <f>IFERROR(('Harga penutupan Harian'!AH51-'Harga penutupan Harian'!AH50)/'Harga penutupan Harian'!AH50,"")</f>
        <v>-7.462686567164179E-3</v>
      </c>
      <c r="AS5" s="26">
        <f>IFERROR(('Harga penutupan Harian'!AI51-'Harga penutupan Harian'!AI50)/'Harga penutupan Harian'!AI50,"")</f>
        <v>-7.9365079365079361E-3</v>
      </c>
      <c r="AT5" s="26">
        <f>IFERROR(('Harga penutupan Harian'!AJ51-'Harga penutupan Harian'!AJ50)/'Harga penutupan Harian'!AJ50,"")</f>
        <v>2.643171806167401E-2</v>
      </c>
      <c r="AU5" s="26">
        <f>IFERROR(('Harga penutupan Harian'!AK51-'Harga penutupan Harian'!AK50)/'Harga penutupan Harian'!AK50,"")</f>
        <v>1.2658227848101266E-2</v>
      </c>
      <c r="AV5" s="26">
        <f>IFERROR(('Harga penutupan Harian'!AL51-'Harga penutupan Harian'!AL50)/'Harga penutupan Harian'!AL50,"")</f>
        <v>-3.4482758620689655E-2</v>
      </c>
      <c r="AW5" s="26">
        <f>IFERROR(('Harga penutupan Harian'!AM51-'Harga penutupan Harian'!AM50)/'Harga penutupan Harian'!AM50,"")</f>
        <v>-0.02</v>
      </c>
      <c r="AX5" s="26">
        <f>IFERROR(('Harga penutupan Harian'!AN51-'Harga penutupan Harian'!AN50)/'Harga penutupan Harian'!AN50,"")</f>
        <v>-8.0000000000000002E-3</v>
      </c>
      <c r="AY5" s="26">
        <f>IFERROR(('Harga penutupan Harian'!AO51-'Harga penutupan Harian'!AO50)/'Harga penutupan Harian'!AO50,"")</f>
        <v>-2.5423728813559324E-2</v>
      </c>
      <c r="AZ5" s="26">
        <f>IFERROR(('Harga penutupan Harian'!AP51-'Harga penutupan Harian'!AP50)/'Harga penutupan Harian'!AP50,"")</f>
        <v>1.6393442622950821E-2</v>
      </c>
      <c r="BA5" s="26">
        <f>IFERROR(('Harga penutupan Harian'!AQ51-'Harga penutupan Harian'!AQ50)/'Harga penutupan Harian'!AQ50,"")</f>
        <v>1.0362694300518135E-2</v>
      </c>
      <c r="BB5" s="26">
        <f>IFERROR(('Harga penutupan Harian'!AR51-'Harga penutupan Harian'!AR50)/'Harga penutupan Harian'!AR50,"")</f>
        <v>-1.6853932584269662E-2</v>
      </c>
      <c r="BC5" s="26">
        <f>IFERROR(('Harga penutupan Harian'!AS51-'Harga penutupan Harian'!AS50)/'Harga penutupan Harian'!AS50,"")</f>
        <v>-2.688728024819028E-2</v>
      </c>
      <c r="BD5" s="38">
        <f>IFERROR(('Harga penutupan Harian'!AT51-'Harga penutupan Harian'!AT50)/'Harga penutupan Harian'!AT50,"")</f>
        <v>2.2556390977443608E-2</v>
      </c>
      <c r="BF5" s="1">
        <v>1003</v>
      </c>
      <c r="BG5" s="1">
        <f t="shared" ref="BG5:BG16" si="4">(BF5-BF4)/BF4</f>
        <v>3.0000000000000001E-3</v>
      </c>
    </row>
    <row r="6" spans="2:59" ht="16.5" x14ac:dyDescent="0.25">
      <c r="B6" s="5">
        <v>45366</v>
      </c>
      <c r="C6" s="26">
        <f t="shared" si="2"/>
        <v>-1.858736059479554E-2</v>
      </c>
      <c r="D6" s="26">
        <f t="shared" si="0"/>
        <v>-1.3847675568743818E-2</v>
      </c>
      <c r="E6" s="27"/>
      <c r="F6" s="27"/>
      <c r="G6" s="26">
        <f t="shared" si="3"/>
        <v>-3.5177564542003786E-3</v>
      </c>
      <c r="H6" s="26">
        <f t="shared" si="1"/>
        <v>-1.5069604140595161E-2</v>
      </c>
      <c r="I6" s="28"/>
      <c r="J6" s="28"/>
      <c r="K6" s="28"/>
      <c r="L6" s="37">
        <v>45365</v>
      </c>
      <c r="M6" s="26">
        <f>IFERROR(('Harga penutupan Harian'!B52-'Harga penutupan Harian'!B51)/'Harga penutupan Harian'!B51,"")</f>
        <v>5.9880239520958087E-3</v>
      </c>
      <c r="N6" s="26">
        <f>IFERROR(('Harga penutupan Harian'!D52-'Harga penutupan Harian'!D51)/'Harga penutupan Harian'!D51,"")</f>
        <v>0</v>
      </c>
      <c r="O6" s="26">
        <f>IFERROR(('Harga penutupan Harian'!E52-'Harga penutupan Harian'!E51)/'Harga penutupan Harian'!E51,"")</f>
        <v>2.8368794326241134E-2</v>
      </c>
      <c r="P6" s="26">
        <f>IFERROR(('Harga penutupan Harian'!F52-'Harga penutupan Harian'!F51)/'Harga penutupan Harian'!F51,"")</f>
        <v>1.5432098765432098E-2</v>
      </c>
      <c r="Q6" s="26">
        <f>IFERROR(('Harga penutupan Harian'!G52-'Harga penutupan Harian'!G51)/'Harga penutupan Harian'!G51,"")</f>
        <v>1.107011070110701E-2</v>
      </c>
      <c r="R6" s="26">
        <f>IFERROR(('Harga penutupan Harian'!H52-'Harga penutupan Harian'!H51)/'Harga penutupan Harian'!H51,"")</f>
        <v>2.4271844660194174E-2</v>
      </c>
      <c r="S6" s="26">
        <f>IFERROR(('Harga penutupan Harian'!I52-'Harga penutupan Harian'!I51)/'Harga penutupan Harian'!I51,"")</f>
        <v>3.2500000000000001E-2</v>
      </c>
      <c r="T6" s="26">
        <f>IFERROR(('Harga penutupan Harian'!J52-'Harga penutupan Harian'!J51)/'Harga penutupan Harian'!J51,"")</f>
        <v>-1.2048192771084338E-2</v>
      </c>
      <c r="U6" s="26">
        <f>IFERROR(('Harga penutupan Harian'!K52-'Harga penutupan Harian'!K51)/'Harga penutupan Harian'!K51,"")</f>
        <v>-3.90625E-2</v>
      </c>
      <c r="V6" s="26">
        <f>IFERROR(('Harga penutupan Harian'!L52-'Harga penutupan Harian'!L51)/'Harga penutupan Harian'!L51,"")</f>
        <v>3.2608695652173912E-2</v>
      </c>
      <c r="W6" s="26">
        <f>IFERROR(('Harga penutupan Harian'!M52-'Harga penutupan Harian'!M51)/'Harga penutupan Harian'!M51,"")</f>
        <v>1.7182130584192441E-2</v>
      </c>
      <c r="X6" s="26">
        <f>IFERROR(('Harga penutupan Harian'!N52-'Harga penutupan Harian'!N51)/'Harga penutupan Harian'!N51,"")</f>
        <v>-4.912280701754386E-2</v>
      </c>
      <c r="Y6" s="26">
        <f>IFERROR(('Harga penutupan Harian'!O52-'Harga penutupan Harian'!O51)/'Harga penutupan Harian'!O51,"")</f>
        <v>1.4705882352941176E-2</v>
      </c>
      <c r="Z6" s="26">
        <f>IFERROR(('Harga penutupan Harian'!P52-'Harga penutupan Harian'!P51)/'Harga penutupan Harian'!P51,"")</f>
        <v>-6.6225165562913907E-3</v>
      </c>
      <c r="AA6" s="26">
        <f>IFERROR(('Harga penutupan Harian'!Q52-'Harga penutupan Harian'!Q51)/'Harga penutupan Harian'!Q51,"")</f>
        <v>1.9417475728155338E-2</v>
      </c>
      <c r="AB6" s="26">
        <f>IFERROR(('Harga penutupan Harian'!R52-'Harga penutupan Harian'!R51)/'Harga penutupan Harian'!R51,"")</f>
        <v>-8.771929824561403E-3</v>
      </c>
      <c r="AC6" s="26">
        <f>IFERROR(('Harga penutupan Harian'!S52-'Harga penutupan Harian'!S51)/'Harga penutupan Harian'!S51,"")</f>
        <v>-2.5862068965517241E-2</v>
      </c>
      <c r="AD6" s="26">
        <f>IFERROR(('Harga penutupan Harian'!T52-'Harga penutupan Harian'!T51)/'Harga penutupan Harian'!T51,"")</f>
        <v>-1.2145748987854251E-2</v>
      </c>
      <c r="AE6" s="26">
        <f>IFERROR(('Harga penutupan Harian'!U52-'Harga penutupan Harian'!U51)/'Harga penutupan Harian'!U51,"")</f>
        <v>1.2562814070351759E-3</v>
      </c>
      <c r="AF6" s="26">
        <f>IFERROR(('Harga penutupan Harian'!V52-'Harga penutupan Harian'!V51)/'Harga penutupan Harian'!V51,"")</f>
        <v>4.4776119402985072E-2</v>
      </c>
      <c r="AG6" s="26">
        <f>IFERROR(('Harga penutupan Harian'!W52-'Harga penutupan Harian'!W51)/'Harga penutupan Harian'!W51,"")</f>
        <v>1.4705882352941176E-2</v>
      </c>
      <c r="AH6" s="26">
        <f>IFERROR(('Harga penutupan Harian'!X52-'Harga penutupan Harian'!X51)/'Harga penutupan Harian'!X51,"")</f>
        <v>1.6317016317016316E-2</v>
      </c>
      <c r="AI6" s="26">
        <f>IFERROR(('Harga penutupan Harian'!Y52-'Harga penutupan Harian'!Y51)/'Harga penutupan Harian'!Y51,"")</f>
        <v>-1.1627906976744186E-2</v>
      </c>
      <c r="AJ6" s="26">
        <f>IFERROR(('Harga penutupan Harian'!Z52-'Harga penutupan Harian'!Z51)/'Harga penutupan Harian'!Z51,"")</f>
        <v>1.984126984126984E-2</v>
      </c>
      <c r="AK6" s="26">
        <f>IFERROR(('Harga penutupan Harian'!AA52-'Harga penutupan Harian'!AA51)/'Harga penutupan Harian'!AA51,"")</f>
        <v>1.1764705882352941E-2</v>
      </c>
      <c r="AL6" s="26">
        <f>IFERROR(('Harga penutupan Harian'!AB52-'Harga penutupan Harian'!AB51)/'Harga penutupan Harian'!AB51,"")</f>
        <v>2.0527859237536656E-2</v>
      </c>
      <c r="AM6" s="26">
        <f>IFERROR(('Harga penutupan Harian'!AC52-'Harga penutupan Harian'!AC51)/'Harga penutupan Harian'!AC51,"")</f>
        <v>1.4814814814814815E-2</v>
      </c>
      <c r="AN6" s="26">
        <f>IFERROR(('Harga penutupan Harian'!AD52-'Harga penutupan Harian'!AD51)/'Harga penutupan Harian'!AD51,"")</f>
        <v>7.0175438596491229E-3</v>
      </c>
      <c r="AO6" s="26">
        <f>IFERROR(('Harga penutupan Harian'!AE52-'Harga penutupan Harian'!AE51)/'Harga penutupan Harian'!AE51,"")</f>
        <v>7.8125E-3</v>
      </c>
      <c r="AP6" s="26">
        <f>IFERROR(('Harga penutupan Harian'!AF52-'Harga penutupan Harian'!AF51)/'Harga penutupan Harian'!AF51,"")</f>
        <v>-2.7522935779816515E-2</v>
      </c>
      <c r="AQ6" s="26">
        <f>IFERROR(('Harga penutupan Harian'!AG52-'Harga penutupan Harian'!AG51)/'Harga penutupan Harian'!AG51,"")</f>
        <v>-1.2448132780082987E-2</v>
      </c>
      <c r="AR6" s="26">
        <f>IFERROR(('Harga penutupan Harian'!AH52-'Harga penutupan Harian'!AH51)/'Harga penutupan Harian'!AH51,"")</f>
        <v>9.0225563909774431E-2</v>
      </c>
      <c r="AS6" s="26">
        <f>IFERROR(('Harga penutupan Harian'!AI52-'Harga penutupan Harian'!AI51)/'Harga penutupan Harian'!AI51,"")</f>
        <v>-8.0000000000000002E-3</v>
      </c>
      <c r="AT6" s="26">
        <f>IFERROR(('Harga penutupan Harian'!AJ52-'Harga penutupan Harian'!AJ51)/'Harga penutupan Harian'!AJ51,"")</f>
        <v>2.575107296137339E-2</v>
      </c>
      <c r="AU6" s="26">
        <f>IFERROR(('Harga penutupan Harian'!AK52-'Harga penutupan Harian'!AK51)/'Harga penutupan Harian'!AK51,"")</f>
        <v>-1.2500000000000001E-2</v>
      </c>
      <c r="AV6" s="26">
        <f>IFERROR(('Harga penutupan Harian'!AL52-'Harga penutupan Harian'!AL51)/'Harga penutupan Harian'!AL51,"")</f>
        <v>2.8571428571428571E-2</v>
      </c>
      <c r="AW6" s="26">
        <f>IFERROR(('Harga penutupan Harian'!AM52-'Harga penutupan Harian'!AM51)/'Harga penutupan Harian'!AM51,"")</f>
        <v>0</v>
      </c>
      <c r="AX6" s="26">
        <f>IFERROR(('Harga penutupan Harian'!AN52-'Harga penutupan Harian'!AN51)/'Harga penutupan Harian'!AN51,"")</f>
        <v>-8.0645161290322578E-3</v>
      </c>
      <c r="AY6" s="26">
        <f>IFERROR(('Harga penutupan Harian'!AO52-'Harga penutupan Harian'!AO51)/'Harga penutupan Harian'!AO51,"")</f>
        <v>8.6956521739130436E-3</v>
      </c>
      <c r="AZ6" s="26">
        <f>IFERROR(('Harga penutupan Harian'!AP52-'Harga penutupan Harian'!AP51)/'Harga penutupan Harian'!AP51,"")</f>
        <v>-6.4516129032258064E-3</v>
      </c>
      <c r="BA6" s="26">
        <f>IFERROR(('Harga penutupan Harian'!AQ52-'Harga penutupan Harian'!AQ51)/'Harga penutupan Harian'!AQ51,"")</f>
        <v>1.5384615384615385E-2</v>
      </c>
      <c r="BB6" s="26">
        <f>IFERROR(('Harga penutupan Harian'!AR52-'Harga penutupan Harian'!AR51)/'Harga penutupan Harian'!AR51,"")</f>
        <v>2.8571428571428571E-2</v>
      </c>
      <c r="BC6" s="26">
        <f>IFERROR(('Harga penutupan Harian'!AS52-'Harga penutupan Harian'!AS51)/'Harga penutupan Harian'!AS51,"")</f>
        <v>2.5504782146652496E-2</v>
      </c>
      <c r="BD6" s="38">
        <f>IFERROR(('Harga penutupan Harian'!AT52-'Harga penutupan Harian'!AT51)/'Harga penutupan Harian'!AT51,"")</f>
        <v>-1.1029411764705883E-2</v>
      </c>
      <c r="BF6" s="1">
        <v>1011</v>
      </c>
      <c r="BG6" s="1">
        <f t="shared" si="4"/>
        <v>7.9760717846460612E-3</v>
      </c>
    </row>
    <row r="7" spans="2:59" ht="16.5" x14ac:dyDescent="0.25">
      <c r="B7" s="5">
        <v>45369</v>
      </c>
      <c r="C7" s="26">
        <f t="shared" si="2"/>
        <v>4.924242424242424E-2</v>
      </c>
      <c r="D7" s="26">
        <f t="shared" si="0"/>
        <v>-4.0120361083249749E-3</v>
      </c>
      <c r="E7" s="27"/>
      <c r="F7" s="27"/>
      <c r="G7" s="26">
        <f t="shared" si="3"/>
        <v>3.3575099474063026E-4</v>
      </c>
      <c r="H7" s="26">
        <f t="shared" si="1"/>
        <v>4.8906673247683607E-2</v>
      </c>
      <c r="I7" s="28"/>
      <c r="J7" s="28"/>
      <c r="K7" s="28"/>
      <c r="L7" s="37">
        <v>45366</v>
      </c>
      <c r="M7" s="26">
        <f>IFERROR(('Harga penutupan Harian'!B53-'Harga penutupan Harian'!B52)/'Harga penutupan Harian'!B52,"")</f>
        <v>-5.9523809523809521E-3</v>
      </c>
      <c r="N7" s="26">
        <f>IFERROR(('Harga penutupan Harian'!D53-'Harga penutupan Harian'!D52)/'Harga penutupan Harian'!D52,"")</f>
        <v>0</v>
      </c>
      <c r="O7" s="26">
        <f>IFERROR(('Harga penutupan Harian'!E53-'Harga penutupan Harian'!E52)/'Harga penutupan Harian'!E52,"")</f>
        <v>-6.8965517241379309E-3</v>
      </c>
      <c r="P7" s="26">
        <f>IFERROR(('Harga penutupan Harian'!F53-'Harga penutupan Harian'!F52)/'Harga penutupan Harian'!F52,"")</f>
        <v>-1.82370820668693E-2</v>
      </c>
      <c r="Q7" s="26">
        <f>IFERROR(('Harga penutupan Harian'!G53-'Harga penutupan Harian'!G52)/'Harga penutupan Harian'!G52,"")</f>
        <v>-1.4598540145985401E-2</v>
      </c>
      <c r="R7" s="26">
        <f>IFERROR(('Harga penutupan Harian'!H53-'Harga penutupan Harian'!H52)/'Harga penutupan Harian'!H52,"")</f>
        <v>-1.8957345971563982E-2</v>
      </c>
      <c r="S7" s="26">
        <f>IFERROR(('Harga penutupan Harian'!I53-'Harga penutupan Harian'!I52)/'Harga penutupan Harian'!I52,"")</f>
        <v>-1.6949152542372881E-2</v>
      </c>
      <c r="T7" s="26">
        <f>IFERROR(('Harga penutupan Harian'!J53-'Harga penutupan Harian'!J52)/'Harga penutupan Harian'!J52,"")</f>
        <v>-5.6910569105691054E-2</v>
      </c>
      <c r="U7" s="26">
        <f>IFERROR(('Harga penutupan Harian'!K53-'Harga penutupan Harian'!K52)/'Harga penutupan Harian'!K52,"")</f>
        <v>-2.8455284552845527E-2</v>
      </c>
      <c r="V7" s="26">
        <f>IFERROR(('Harga penutupan Harian'!L53-'Harga penutupan Harian'!L52)/'Harga penutupan Harian'!L52,"")</f>
        <v>-2.1052631578947368E-2</v>
      </c>
      <c r="W7" s="26">
        <f>IFERROR(('Harga penutupan Harian'!M53-'Harga penutupan Harian'!M52)/'Harga penutupan Harian'!M52,"")</f>
        <v>0</v>
      </c>
      <c r="X7" s="26">
        <f>IFERROR(('Harga penutupan Harian'!N53-'Harga penutupan Harian'!N52)/'Harga penutupan Harian'!N52,"")</f>
        <v>-1.4760147601476014E-2</v>
      </c>
      <c r="Y7" s="26">
        <f>IFERROR(('Harga penutupan Harian'!O53-'Harga penutupan Harian'!O52)/'Harga penutupan Harian'!O52,"")</f>
        <v>2.1739130434782608E-2</v>
      </c>
      <c r="Z7" s="26">
        <f>IFERROR(('Harga penutupan Harian'!P53-'Harga penutupan Harian'!P52)/'Harga penutupan Harian'!P52,"")</f>
        <v>-0.02</v>
      </c>
      <c r="AA7" s="26">
        <f>IFERROR(('Harga penutupan Harian'!Q53-'Harga penutupan Harian'!Q52)/'Harga penutupan Harian'!Q52,"")</f>
        <v>-4.7619047619047623E-3</v>
      </c>
      <c r="AB7" s="26">
        <f>IFERROR(('Harga penutupan Harian'!R53-'Harga penutupan Harian'!R52)/'Harga penutupan Harian'!R52,"")</f>
        <v>-8.4070796460176997E-2</v>
      </c>
      <c r="AC7" s="26">
        <f>IFERROR(('Harga penutupan Harian'!S53-'Harga penutupan Harian'!S52)/'Harga penutupan Harian'!S52,"")</f>
        <v>-8.8495575221238937E-3</v>
      </c>
      <c r="AD7" s="26">
        <f>IFERROR(('Harga penutupan Harian'!T53-'Harga penutupan Harian'!T52)/'Harga penutupan Harian'!T52,"")</f>
        <v>-1.6393442622950821E-2</v>
      </c>
      <c r="AE7" s="26">
        <f>IFERROR(('Harga penutupan Harian'!U53-'Harga penutupan Harian'!U52)/'Harga penutupan Harian'!U52,"")</f>
        <v>-2.1329987452948559E-2</v>
      </c>
      <c r="AF7" s="26">
        <f>IFERROR(('Harga penutupan Harian'!V53-'Harga penutupan Harian'!V52)/'Harga penutupan Harian'!V52,"")</f>
        <v>1.4285714285714285E-2</v>
      </c>
      <c r="AG7" s="26">
        <f>IFERROR(('Harga penutupan Harian'!W53-'Harga penutupan Harian'!W52)/'Harga penutupan Harian'!W52,"")</f>
        <v>2.1739130434782608E-2</v>
      </c>
      <c r="AH7" s="26">
        <f>IFERROR(('Harga penutupan Harian'!X53-'Harga penutupan Harian'!X52)/'Harga penutupan Harian'!X52,"")</f>
        <v>-1.6055045871559634E-2</v>
      </c>
      <c r="AI7" s="26">
        <f>IFERROR(('Harga penutupan Harian'!Y53-'Harga penutupan Harian'!Y52)/'Harga penutupan Harian'!Y52,"")</f>
        <v>-9.4117647058823521E-3</v>
      </c>
      <c r="AJ7" s="26">
        <f>IFERROR(('Harga penutupan Harian'!Z53-'Harga penutupan Harian'!Z52)/'Harga penutupan Harian'!Z52,"")</f>
        <v>0</v>
      </c>
      <c r="AK7" s="26">
        <f>IFERROR(('Harga penutupan Harian'!AA53-'Harga penutupan Harian'!AA52)/'Harga penutupan Harian'!AA52,"")</f>
        <v>-5.8139534883720929E-3</v>
      </c>
      <c r="AL7" s="26">
        <f>IFERROR(('Harga penutupan Harian'!AB53-'Harga penutupan Harian'!AB52)/'Harga penutupan Harian'!AB52,"")</f>
        <v>-8.6206896551724137E-3</v>
      </c>
      <c r="AM7" s="26">
        <f>IFERROR(('Harga penutupan Harian'!AC53-'Harga penutupan Harian'!AC52)/'Harga penutupan Harian'!AC52,"")</f>
        <v>-1.0948905109489052E-2</v>
      </c>
      <c r="AN7" s="26">
        <f>IFERROR(('Harga penutupan Harian'!AD53-'Harga penutupan Harian'!AD52)/'Harga penutupan Harian'!AD52,"")</f>
        <v>-3.4843205574912892E-3</v>
      </c>
      <c r="AO7" s="26">
        <f>IFERROR(('Harga penutupan Harian'!AE53-'Harga penutupan Harian'!AE52)/'Harga penutupan Harian'!AE52,"")</f>
        <v>-2.5839793281653748E-3</v>
      </c>
      <c r="AP7" s="26">
        <f>IFERROR(('Harga penutupan Harian'!AF53-'Harga penutupan Harian'!AF52)/'Harga penutupan Harian'!AF52,"")</f>
        <v>-3.7735849056603772E-2</v>
      </c>
      <c r="AQ7" s="26">
        <f>IFERROR(('Harga penutupan Harian'!AG53-'Harga penutupan Harian'!AG52)/'Harga penutupan Harian'!AG52,"")</f>
        <v>-3.7815126050420166E-2</v>
      </c>
      <c r="AR7" s="26">
        <f>IFERROR(('Harga penutupan Harian'!AH53-'Harga penutupan Harian'!AH52)/'Harga penutupan Harian'!AH52,"")</f>
        <v>-1.7241379310344827E-2</v>
      </c>
      <c r="AS7" s="26">
        <f>IFERROR(('Harga penutupan Harian'!AI53-'Harga penutupan Harian'!AI52)/'Harga penutupan Harian'!AI52,"")</f>
        <v>-1.6129032258064516E-2</v>
      </c>
      <c r="AT7" s="26">
        <f>IFERROR(('Harga penutupan Harian'!AJ53-'Harga penutupan Harian'!AJ52)/'Harga penutupan Harian'!AJ52,"")</f>
        <v>3.3472803347280332E-2</v>
      </c>
      <c r="AU7" s="26">
        <f>IFERROR(('Harga penutupan Harian'!AK53-'Harga penutupan Harian'!AK52)/'Harga penutupan Harian'!AK52,"")</f>
        <v>-4.2194092827004216E-3</v>
      </c>
      <c r="AV7" s="26">
        <f>IFERROR(('Harga penutupan Harian'!AL53-'Harga penutupan Harian'!AL52)/'Harga penutupan Harian'!AL52,"")</f>
        <v>-1.3888888888888888E-2</v>
      </c>
      <c r="AW7" s="26">
        <f>IFERROR(('Harga penutupan Harian'!AM53-'Harga penutupan Harian'!AM52)/'Harga penutupan Harian'!AM52,"")</f>
        <v>-4.7619047619047616E-2</v>
      </c>
      <c r="AX7" s="26">
        <f>IFERROR(('Harga penutupan Harian'!AN53-'Harga penutupan Harian'!AN52)/'Harga penutupan Harian'!AN52,"")</f>
        <v>-1.6260162601626018E-2</v>
      </c>
      <c r="AY7" s="26">
        <f>IFERROR(('Harga penutupan Harian'!AO53-'Harga penutupan Harian'!AO52)/'Harga penutupan Harian'!AO52,"")</f>
        <v>8.6206896551724137E-3</v>
      </c>
      <c r="AZ7" s="26">
        <f>IFERROR(('Harga penutupan Harian'!AP53-'Harga penutupan Harian'!AP52)/'Harga penutupan Harian'!AP52,"")</f>
        <v>6.4935064935064939E-3</v>
      </c>
      <c r="BA7" s="26">
        <f>IFERROR(('Harga penutupan Harian'!AQ53-'Harga penutupan Harian'!AQ52)/'Harga penutupan Harian'!AQ52,"")</f>
        <v>2.5252525252525255E-3</v>
      </c>
      <c r="BB7" s="26">
        <f>IFERROR(('Harga penutupan Harian'!AR53-'Harga penutupan Harian'!AR52)/'Harga penutupan Harian'!AR52,"")</f>
        <v>-3.888888888888889E-2</v>
      </c>
      <c r="BC7" s="26">
        <f>IFERROR(('Harga penutupan Harian'!AS53-'Harga penutupan Harian'!AS52)/'Harga penutupan Harian'!AS52,"")</f>
        <v>2.0725388601036268E-3</v>
      </c>
      <c r="BD7" s="38">
        <f>IFERROR(('Harga penutupan Harian'!AT53-'Harga penutupan Harian'!AT52)/'Harga penutupan Harian'!AT52,"")</f>
        <v>-1.858736059479554E-2</v>
      </c>
      <c r="BF7" s="1">
        <v>997</v>
      </c>
      <c r="BG7" s="1">
        <f t="shared" si="4"/>
        <v>-1.3847675568743818E-2</v>
      </c>
    </row>
    <row r="8" spans="2:59" ht="16.5" x14ac:dyDescent="0.25">
      <c r="B8" s="5">
        <v>45370</v>
      </c>
      <c r="C8" s="26">
        <f t="shared" si="2"/>
        <v>-1.0830324909747292E-2</v>
      </c>
      <c r="D8" s="26">
        <f t="shared" si="0"/>
        <v>4.0281973816717019E-3</v>
      </c>
      <c r="E8" s="27"/>
      <c r="F8" s="27"/>
      <c r="G8" s="26">
        <f t="shared" si="3"/>
        <v>3.4858359251217375E-3</v>
      </c>
      <c r="H8" s="26">
        <f t="shared" si="1"/>
        <v>-1.4316160834869029E-2</v>
      </c>
      <c r="I8" s="28"/>
      <c r="J8" s="28"/>
      <c r="K8" s="28"/>
      <c r="L8" s="37">
        <v>45369</v>
      </c>
      <c r="M8" s="26">
        <f>IFERROR(('Harga penutupan Harian'!B54-'Harga penutupan Harian'!B53)/'Harga penutupan Harian'!B53,"")</f>
        <v>-1.1976047904191617E-2</v>
      </c>
      <c r="N8" s="26">
        <f>IFERROR(('Harga penutupan Harian'!D54-'Harga penutupan Harian'!D53)/'Harga penutupan Harian'!D53,"")</f>
        <v>2.8571428571428571E-3</v>
      </c>
      <c r="O8" s="26">
        <f>IFERROR(('Harga penutupan Harian'!E54-'Harga penutupan Harian'!E53)/'Harga penutupan Harian'!E53,"")</f>
        <v>-3.472222222222222E-3</v>
      </c>
      <c r="P8" s="26">
        <f>IFERROR(('Harga penutupan Harian'!F54-'Harga penutupan Harian'!F53)/'Harga penutupan Harian'!F53,"")</f>
        <v>2.4767801857585141E-2</v>
      </c>
      <c r="Q8" s="26">
        <f>IFERROR(('Harga penutupan Harian'!G54-'Harga penutupan Harian'!G53)/'Harga penutupan Harian'!G53,"")</f>
        <v>7.4074074074074077E-3</v>
      </c>
      <c r="R8" s="26">
        <f>IFERROR(('Harga penutupan Harian'!H54-'Harga penutupan Harian'!H53)/'Harga penutupan Harian'!H53,"")</f>
        <v>-4.830917874396135E-3</v>
      </c>
      <c r="S8" s="26">
        <f>IFERROR(('Harga penutupan Harian'!I54-'Harga penutupan Harian'!I53)/'Harga penutupan Harian'!I53,"")</f>
        <v>0</v>
      </c>
      <c r="T8" s="26">
        <f>IFERROR(('Harga penutupan Harian'!J54-'Harga penutupan Harian'!J53)/'Harga penutupan Harian'!J53,"")</f>
        <v>0</v>
      </c>
      <c r="U8" s="26">
        <f>IFERROR(('Harga penutupan Harian'!K54-'Harga penutupan Harian'!K53)/'Harga penutupan Harian'!K53,"")</f>
        <v>4.1841004184100415E-3</v>
      </c>
      <c r="V8" s="26">
        <f>IFERROR(('Harga penutupan Harian'!L54-'Harga penutupan Harian'!L53)/'Harga penutupan Harian'!L53,"")</f>
        <v>-2.1505376344086023E-2</v>
      </c>
      <c r="W8" s="26">
        <f>IFERROR(('Harga penutupan Harian'!M54-'Harga penutupan Harian'!M53)/'Harga penutupan Harian'!M53,"")</f>
        <v>-3.0405405405405407E-2</v>
      </c>
      <c r="X8" s="26">
        <f>IFERROR(('Harga penutupan Harian'!N54-'Harga penutupan Harian'!N53)/'Harga penutupan Harian'!N53,"")</f>
        <v>-1.1235955056179775E-2</v>
      </c>
      <c r="Y8" s="26">
        <f>IFERROR(('Harga penutupan Harian'!O54-'Harga penutupan Harian'!O53)/'Harga penutupan Harian'!O53,"")</f>
        <v>2.1276595744680851E-2</v>
      </c>
      <c r="Z8" s="26">
        <f>IFERROR(('Harga penutupan Harian'!P54-'Harga penutupan Harian'!P53)/'Harga penutupan Harian'!P53,"")</f>
        <v>-2.0408163265306121E-2</v>
      </c>
      <c r="AA8" s="26">
        <f>IFERROR(('Harga penutupan Harian'!Q54-'Harga penutupan Harian'!Q53)/'Harga penutupan Harian'!Q53,"")</f>
        <v>-1.4354066985645933E-2</v>
      </c>
      <c r="AB8" s="26">
        <f>IFERROR(('Harga penutupan Harian'!R54-'Harga penutupan Harian'!R53)/'Harga penutupan Harian'!R53,"")</f>
        <v>8.2125603864734303E-2</v>
      </c>
      <c r="AC8" s="26">
        <f>IFERROR(('Harga penutupan Harian'!S54-'Harga penutupan Harian'!S53)/'Harga penutupan Harian'!S53,"")</f>
        <v>1.7857142857142856E-2</v>
      </c>
      <c r="AD8" s="26">
        <f>IFERROR(('Harga penutupan Harian'!T54-'Harga penutupan Harian'!T53)/'Harga penutupan Harian'!T53,"")</f>
        <v>4.1666666666666666E-3</v>
      </c>
      <c r="AE8" s="26">
        <f>IFERROR(('Harga penutupan Harian'!U54-'Harga penutupan Harian'!U53)/'Harga penutupan Harian'!U53,"")</f>
        <v>1.282051282051282E-2</v>
      </c>
      <c r="AF8" s="26">
        <f>IFERROR(('Harga penutupan Harian'!V54-'Harga penutupan Harian'!V53)/'Harga penutupan Harian'!V53,"")</f>
        <v>2.8169014084507043E-2</v>
      </c>
      <c r="AG8" s="26">
        <f>IFERROR(('Harga penutupan Harian'!W54-'Harga penutupan Harian'!W53)/'Harga penutupan Harian'!W53,"")</f>
        <v>2.1276595744680851E-2</v>
      </c>
      <c r="AH8" s="26">
        <f>IFERROR(('Harga penutupan Harian'!X54-'Harga penutupan Harian'!X53)/'Harga penutupan Harian'!X53,"")</f>
        <v>1.1655011655011656E-2</v>
      </c>
      <c r="AI8" s="26">
        <f>IFERROR(('Harga penutupan Harian'!Y54-'Harga penutupan Harian'!Y53)/'Harga penutupan Harian'!Y53,"")</f>
        <v>2.3752969121140144E-3</v>
      </c>
      <c r="AJ8" s="26">
        <f>IFERROR(('Harga penutupan Harian'!Z54-'Harga penutupan Harian'!Z53)/'Harga penutupan Harian'!Z53,"")</f>
        <v>3.8910505836575876E-3</v>
      </c>
      <c r="AK8" s="26">
        <f>IFERROR(('Harga penutupan Harian'!AA54-'Harga penutupan Harian'!AA53)/'Harga penutupan Harian'!AA53,"")</f>
        <v>7.0175438596491224E-2</v>
      </c>
      <c r="AL8" s="26">
        <f>IFERROR(('Harga penutupan Harian'!AB54-'Harga penutupan Harian'!AB53)/'Harga penutupan Harian'!AB53,"")</f>
        <v>0</v>
      </c>
      <c r="AM8" s="26">
        <f>IFERROR(('Harga penutupan Harian'!AC54-'Harga penutupan Harian'!AC53)/'Harga penutupan Harian'!AC53,"")</f>
        <v>1.014760147601476E-2</v>
      </c>
      <c r="AN8" s="26">
        <f>IFERROR(('Harga penutupan Harian'!AD54-'Harga penutupan Harian'!AD53)/'Harga penutupan Harian'!AD53,"")</f>
        <v>-1.048951048951049E-2</v>
      </c>
      <c r="AO8" s="26">
        <f>IFERROR(('Harga penutupan Harian'!AE54-'Harga penutupan Harian'!AE53)/'Harga penutupan Harian'!AE53,"")</f>
        <v>-1.2953367875647668E-2</v>
      </c>
      <c r="AP8" s="26">
        <f>IFERROR(('Harga penutupan Harian'!AF54-'Harga penutupan Harian'!AF53)/'Harga penutupan Harian'!AF53,"")</f>
        <v>0</v>
      </c>
      <c r="AQ8" s="26">
        <f>IFERROR(('Harga penutupan Harian'!AG54-'Harga penutupan Harian'!AG53)/'Harga penutupan Harian'!AG53,"")</f>
        <v>-4.3668122270742356E-3</v>
      </c>
      <c r="AR8" s="26">
        <f>IFERROR(('Harga penutupan Harian'!AH54-'Harga penutupan Harian'!AH53)/'Harga penutupan Harian'!AH53,"")</f>
        <v>4.2105263157894736E-2</v>
      </c>
      <c r="AS8" s="26">
        <f>IFERROR(('Harga penutupan Harian'!AI54-'Harga penutupan Harian'!AI53)/'Harga penutupan Harian'!AI53,"")</f>
        <v>1.6393442622950821E-2</v>
      </c>
      <c r="AT8" s="26">
        <f>IFERROR(('Harga penutupan Harian'!AJ54-'Harga penutupan Harian'!AJ53)/'Harga penutupan Harian'!AJ53,"")</f>
        <v>4.048582995951417E-3</v>
      </c>
      <c r="AU8" s="26">
        <f>IFERROR(('Harga penutupan Harian'!AK54-'Harga penutupan Harian'!AK53)/'Harga penutupan Harian'!AK53,"")</f>
        <v>0</v>
      </c>
      <c r="AV8" s="26">
        <f>IFERROR(('Harga penutupan Harian'!AL54-'Harga penutupan Harian'!AL53)/'Harga penutupan Harian'!AL53,"")</f>
        <v>3.5211267605633804E-3</v>
      </c>
      <c r="AW8" s="26">
        <f>IFERROR(('Harga penutupan Harian'!AM54-'Harga penutupan Harian'!AM53)/'Harga penutupan Harian'!AM53,"")</f>
        <v>-7.1428571428571426E-3</v>
      </c>
      <c r="AX8" s="26">
        <f>IFERROR(('Harga penutupan Harian'!AN54-'Harga penutupan Harian'!AN53)/'Harga penutupan Harian'!AN53,"")</f>
        <v>-8.2644628099173556E-3</v>
      </c>
      <c r="AY8" s="26">
        <f>IFERROR(('Harga penutupan Harian'!AO54-'Harga penutupan Harian'!AO53)/'Harga penutupan Harian'!AO53,"")</f>
        <v>-2.564102564102564E-2</v>
      </c>
      <c r="AZ8" s="26">
        <f>IFERROR(('Harga penutupan Harian'!AP54-'Harga penutupan Harian'!AP53)/'Harga penutupan Harian'!AP53,"")</f>
        <v>-1.2903225806451613E-2</v>
      </c>
      <c r="BA8" s="26">
        <f>IFERROR(('Harga penutupan Harian'!AQ54-'Harga penutupan Harian'!AQ53)/'Harga penutupan Harian'!AQ53,"")</f>
        <v>-1.2594458438287154E-2</v>
      </c>
      <c r="BB8" s="26">
        <f>IFERROR(('Harga penutupan Harian'!AR54-'Harga penutupan Harian'!AR53)/'Harga penutupan Harian'!AR53,"")</f>
        <v>0</v>
      </c>
      <c r="BC8" s="26">
        <f>IFERROR(('Harga penutupan Harian'!AS54-'Harga penutupan Harian'!AS53)/'Harga penutupan Harian'!AS53,"")</f>
        <v>4.1365046535677356E-3</v>
      </c>
      <c r="BD8" s="38">
        <f>IFERROR(('Harga penutupan Harian'!AT54-'Harga penutupan Harian'!AT53)/'Harga penutupan Harian'!AT53,"")</f>
        <v>4.924242424242424E-2</v>
      </c>
      <c r="BF8" s="1">
        <v>993</v>
      </c>
      <c r="BG8" s="1">
        <f t="shared" si="4"/>
        <v>-4.0120361083249749E-3</v>
      </c>
    </row>
    <row r="9" spans="2:59" ht="16.5" x14ac:dyDescent="0.25">
      <c r="B9" s="17">
        <v>45371</v>
      </c>
      <c r="C9" s="26">
        <f t="shared" si="2"/>
        <v>7.2992700729927005E-3</v>
      </c>
      <c r="D9" s="26">
        <f t="shared" si="0"/>
        <v>-5.0150451354062184E-3</v>
      </c>
      <c r="E9" s="27"/>
      <c r="F9" s="27"/>
      <c r="G9" s="26">
        <f t="shared" si="3"/>
        <v>-5.7218142931283935E-5</v>
      </c>
      <c r="H9" s="26">
        <f t="shared" si="1"/>
        <v>7.3564882159239849E-3</v>
      </c>
      <c r="I9" s="28"/>
      <c r="J9" s="28"/>
      <c r="K9" s="28"/>
      <c r="L9" s="37">
        <v>45370</v>
      </c>
      <c r="M9" s="26">
        <f>IFERROR(('Harga penutupan Harian'!B55-'Harga penutupan Harian'!B54)/'Harga penutupan Harian'!B54,"")</f>
        <v>2.4242424242424242E-2</v>
      </c>
      <c r="N9" s="26">
        <f>IFERROR(('Harga penutupan Harian'!D55-'Harga penutupan Harian'!D54)/'Harga penutupan Harian'!D54,"")</f>
        <v>1.7094017094017096E-2</v>
      </c>
      <c r="O9" s="26">
        <f>IFERROR(('Harga penutupan Harian'!E55-'Harga penutupan Harian'!E54)/'Harga penutupan Harian'!E54,"")</f>
        <v>6.9686411149825784E-3</v>
      </c>
      <c r="P9" s="26">
        <f>IFERROR(('Harga penutupan Harian'!F55-'Harga penutupan Harian'!F54)/'Harga penutupan Harian'!F54,"")</f>
        <v>3.0211480362537764E-3</v>
      </c>
      <c r="Q9" s="26">
        <f>IFERROR(('Harga penutupan Harian'!G55-'Harga penutupan Harian'!G54)/'Harga penutupan Harian'!G54,"")</f>
        <v>-1.8382352941176471E-2</v>
      </c>
      <c r="R9" s="26">
        <f>IFERROR(('Harga penutupan Harian'!H55-'Harga penutupan Harian'!H54)/'Harga penutupan Harian'!H54,"")</f>
        <v>1.4563106796116505E-2</v>
      </c>
      <c r="S9" s="26">
        <f>IFERROR(('Harga penutupan Harian'!I55-'Harga penutupan Harian'!I54)/'Harga penutupan Harian'!I54,"")</f>
        <v>2.4630541871921183E-3</v>
      </c>
      <c r="T9" s="26">
        <f>IFERROR(('Harga penutupan Harian'!J55-'Harga penutupan Harian'!J54)/'Harga penutupan Harian'!J54,"")</f>
        <v>8.6206896551724137E-3</v>
      </c>
      <c r="U9" s="26">
        <f>IFERROR(('Harga penutupan Harian'!K55-'Harga penutupan Harian'!K54)/'Harga penutupan Harian'!K54,"")</f>
        <v>0</v>
      </c>
      <c r="V9" s="26">
        <f>IFERROR(('Harga penutupan Harian'!L55-'Harga penutupan Harian'!L54)/'Harga penutupan Harian'!L54,"")</f>
        <v>-1.4652014652014652E-2</v>
      </c>
      <c r="W9" s="26">
        <f>IFERROR(('Harga penutupan Harian'!M55-'Harga penutupan Harian'!M54)/'Harga penutupan Harian'!M54,"")</f>
        <v>1.3937282229965157E-2</v>
      </c>
      <c r="X9" s="26">
        <f>IFERROR(('Harga penutupan Harian'!N55-'Harga penutupan Harian'!N54)/'Harga penutupan Harian'!N54,"")</f>
        <v>7.575757575757576E-3</v>
      </c>
      <c r="Y9" s="26">
        <f>IFERROR(('Harga penutupan Harian'!O55-'Harga penutupan Harian'!O54)/'Harga penutupan Harian'!O54,"")</f>
        <v>-3.125E-2</v>
      </c>
      <c r="Z9" s="26">
        <f>IFERROR(('Harga penutupan Harian'!P55-'Harga penutupan Harian'!P54)/'Harga penutupan Harian'!P54,"")</f>
        <v>-1.3888888888888888E-2</v>
      </c>
      <c r="AA9" s="26">
        <f>IFERROR(('Harga penutupan Harian'!Q55-'Harga penutupan Harian'!Q54)/'Harga penutupan Harian'!Q54,"")</f>
        <v>3.3980582524271843E-2</v>
      </c>
      <c r="AB9" s="26">
        <f>IFERROR(('Harga penutupan Harian'!R55-'Harga penutupan Harian'!R54)/'Harga penutupan Harian'!R54,"")</f>
        <v>-2.6785714285714284E-2</v>
      </c>
      <c r="AC9" s="26">
        <f>IFERROR(('Harga penutupan Harian'!S55-'Harga penutupan Harian'!S54)/'Harga penutupan Harian'!S54,"")</f>
        <v>5.2631578947368418E-2</v>
      </c>
      <c r="AD9" s="26">
        <f>IFERROR(('Harga penutupan Harian'!T55-'Harga penutupan Harian'!T54)/'Harga penutupan Harian'!T54,"")</f>
        <v>2.4896265560165973E-2</v>
      </c>
      <c r="AE9" s="26">
        <f>IFERROR(('Harga penutupan Harian'!U55-'Harga penutupan Harian'!U54)/'Harga penutupan Harian'!U54,"")</f>
        <v>-7.5949367088607592E-3</v>
      </c>
      <c r="AF9" s="26">
        <f>IFERROR(('Harga penutupan Harian'!V55-'Harga penutupan Harian'!V54)/'Harga penutupan Harian'!V54,"")</f>
        <v>-1.3698630136986301E-2</v>
      </c>
      <c r="AG9" s="26">
        <f>IFERROR(('Harga penutupan Harian'!W55-'Harga penutupan Harian'!W54)/'Harga penutupan Harian'!W54,"")</f>
        <v>-3.125E-2</v>
      </c>
      <c r="AH9" s="26">
        <f>IFERROR(('Harga penutupan Harian'!X55-'Harga penutupan Harian'!X54)/'Harga penutupan Harian'!X54,"")</f>
        <v>1.3824884792626729E-2</v>
      </c>
      <c r="AI9" s="26">
        <f>IFERROR(('Harga penutupan Harian'!Y55-'Harga penutupan Harian'!Y54)/'Harga penutupan Harian'!Y54,"")</f>
        <v>-9.4786729857819912E-3</v>
      </c>
      <c r="AJ9" s="26">
        <f>IFERROR(('Harga penutupan Harian'!Z55-'Harga penutupan Harian'!Z54)/'Harga penutupan Harian'!Z54,"")</f>
        <v>-3.875968992248062E-3</v>
      </c>
      <c r="AK9" s="26">
        <f>IFERROR(('Harga penutupan Harian'!AA55-'Harga penutupan Harian'!AA54)/'Harga penutupan Harian'!AA54,"")</f>
        <v>0</v>
      </c>
      <c r="AL9" s="26">
        <f>IFERROR(('Harga penutupan Harian'!AB55-'Harga penutupan Harian'!AB54)/'Harga penutupan Harian'!AB54,"")</f>
        <v>-8.6956521739130436E-3</v>
      </c>
      <c r="AM9" s="26">
        <f>IFERROR(('Harga penutupan Harian'!AC55-'Harga penutupan Harian'!AC54)/'Harga penutupan Harian'!AC54,"")</f>
        <v>-5.4794520547945206E-3</v>
      </c>
      <c r="AN9" s="26">
        <f>IFERROR(('Harga penutupan Harian'!AD55-'Harga penutupan Harian'!AD54)/'Harga penutupan Harian'!AD54,"")</f>
        <v>0</v>
      </c>
      <c r="AO9" s="26">
        <f>IFERROR(('Harga penutupan Harian'!AE55-'Harga penutupan Harian'!AE54)/'Harga penutupan Harian'!AE54,"")</f>
        <v>-4.1994750656167978E-2</v>
      </c>
      <c r="AP9" s="26">
        <f>IFERROR(('Harga penutupan Harian'!AF55-'Harga penutupan Harian'!AF54)/'Harga penutupan Harian'!AF54,"")</f>
        <v>-3.5294117647058823E-2</v>
      </c>
      <c r="AQ9" s="26">
        <f>IFERROR(('Harga penutupan Harian'!AG55-'Harga penutupan Harian'!AG54)/'Harga penutupan Harian'!AG54,"")</f>
        <v>-1.3157894736842105E-2</v>
      </c>
      <c r="AR9" s="26">
        <f>IFERROR(('Harga penutupan Harian'!AH55-'Harga penutupan Harian'!AH54)/'Harga penutupan Harian'!AH54,"")</f>
        <v>-3.3670033670033669E-2</v>
      </c>
      <c r="AS9" s="26">
        <f>IFERROR(('Harga penutupan Harian'!AI55-'Harga penutupan Harian'!AI54)/'Harga penutupan Harian'!AI54,"")</f>
        <v>-8.0645161290322578E-3</v>
      </c>
      <c r="AT9" s="26">
        <f>IFERROR(('Harga penutupan Harian'!AJ55-'Harga penutupan Harian'!AJ54)/'Harga penutupan Harian'!AJ54,"")</f>
        <v>3.2258064516129031E-2</v>
      </c>
      <c r="AU9" s="26">
        <f>IFERROR(('Harga penutupan Harian'!AK55-'Harga penutupan Harian'!AK54)/'Harga penutupan Harian'!AK54,"")</f>
        <v>0</v>
      </c>
      <c r="AV9" s="26">
        <f>IFERROR(('Harga penutupan Harian'!AL55-'Harga penutupan Harian'!AL54)/'Harga penutupan Harian'!AL54,"")</f>
        <v>2.8070175438596492E-2</v>
      </c>
      <c r="AW9" s="26">
        <f>IFERROR(('Harga penutupan Harian'!AM55-'Harga penutupan Harian'!AM54)/'Harga penutupan Harian'!AM54,"")</f>
        <v>0</v>
      </c>
      <c r="AX9" s="26">
        <f>IFERROR(('Harga penutupan Harian'!AN55-'Harga penutupan Harian'!AN54)/'Harga penutupan Harian'!AN54,"")</f>
        <v>8.3333333333333332E-3</v>
      </c>
      <c r="AY9" s="26">
        <f>IFERROR(('Harga penutupan Harian'!AO55-'Harga penutupan Harian'!AO54)/'Harga penutupan Harian'!AO54,"")</f>
        <v>-8.771929824561403E-3</v>
      </c>
      <c r="AZ9" s="26">
        <f>IFERROR(('Harga penutupan Harian'!AP55-'Harga penutupan Harian'!AP54)/'Harga penutupan Harian'!AP54,"")</f>
        <v>-5.2287581699346407E-2</v>
      </c>
      <c r="BA9" s="26">
        <f>IFERROR(('Harga penutupan Harian'!AQ55-'Harga penutupan Harian'!AQ54)/'Harga penutupan Harian'!AQ54,"")</f>
        <v>5.1020408163265302E-3</v>
      </c>
      <c r="BB9" s="26">
        <f>IFERROR(('Harga penutupan Harian'!AR55-'Harga penutupan Harian'!AR54)/'Harga penutupan Harian'!AR54,"")</f>
        <v>-1.1560693641618497E-2</v>
      </c>
      <c r="BC9" s="26">
        <f>IFERROR(('Harga penutupan Harian'!AS55-'Harga penutupan Harian'!AS54)/'Harga penutupan Harian'!AS54,"")</f>
        <v>4.1194644696189494E-3</v>
      </c>
      <c r="BD9" s="38">
        <f>IFERROR(('Harga penutupan Harian'!AT55-'Harga penutupan Harian'!AT54)/'Harga penutupan Harian'!AT54,"")</f>
        <v>-1.0830324909747292E-2</v>
      </c>
      <c r="BF9" s="1">
        <v>997</v>
      </c>
      <c r="BG9" s="1">
        <f t="shared" si="4"/>
        <v>4.0281973816717019E-3</v>
      </c>
    </row>
    <row r="10" spans="2:59" ht="16.5" x14ac:dyDescent="0.25">
      <c r="B10" s="5">
        <v>45372</v>
      </c>
      <c r="C10" s="26">
        <f t="shared" si="2"/>
        <v>-1.4492753623188406E-2</v>
      </c>
      <c r="D10" s="26">
        <f t="shared" si="0"/>
        <v>2.0161290322580645E-3</v>
      </c>
      <c r="E10" s="27"/>
      <c r="F10" s="27"/>
      <c r="G10" s="26">
        <f t="shared" si="3"/>
        <v>2.6975272032083259E-3</v>
      </c>
      <c r="H10" s="26">
        <f t="shared" si="1"/>
        <v>-1.7190280826396731E-2</v>
      </c>
      <c r="I10" s="28"/>
      <c r="J10" s="28"/>
      <c r="K10" s="28"/>
      <c r="L10" s="39">
        <v>45371</v>
      </c>
      <c r="M10" s="26">
        <f>IFERROR(('Harga penutupan Harian'!B56-'Harga penutupan Harian'!B55)/'Harga penutupan Harian'!B55,"")</f>
        <v>0.10059171597633136</v>
      </c>
      <c r="N10" s="26">
        <f>IFERROR(('Harga penutupan Harian'!D56-'Harga penutupan Harian'!D55)/'Harga penutupan Harian'!D55,"")</f>
        <v>5.6022408963585435E-3</v>
      </c>
      <c r="O10" s="26">
        <f>IFERROR(('Harga penutupan Harian'!E56-'Harga penutupan Harian'!E55)/'Harga penutupan Harian'!E55,"")</f>
        <v>3.4602076124567475E-3</v>
      </c>
      <c r="P10" s="26">
        <f>IFERROR(('Harga penutupan Harian'!F56-'Harga penutupan Harian'!F55)/'Harga penutupan Harian'!F55,"")</f>
        <v>0</v>
      </c>
      <c r="Q10" s="26">
        <f>IFERROR(('Harga penutupan Harian'!G56-'Harga penutupan Harian'!G55)/'Harga penutupan Harian'!G55,"")</f>
        <v>-3.7453183520599252E-2</v>
      </c>
      <c r="R10" s="26">
        <f>IFERROR(('Harga penutupan Harian'!H56-'Harga penutupan Harian'!H55)/'Harga penutupan Harian'!H55,"")</f>
        <v>9.5693779904306216E-3</v>
      </c>
      <c r="S10" s="26">
        <f>IFERROR(('Harga penutupan Harian'!I56-'Harga penutupan Harian'!I55)/'Harga penutupan Harian'!I55,"")</f>
        <v>-4.9140049140049139E-3</v>
      </c>
      <c r="T10" s="26">
        <f>IFERROR(('Harga penutupan Harian'!J56-'Harga penutupan Harian'!J55)/'Harga penutupan Harian'!J55,"")</f>
        <v>4.2735042735042739E-3</v>
      </c>
      <c r="U10" s="26">
        <f>IFERROR(('Harga penutupan Harian'!K56-'Harga penutupan Harian'!K55)/'Harga penutupan Harian'!K55,"")</f>
        <v>1.6666666666666666E-2</v>
      </c>
      <c r="V10" s="26">
        <f>IFERROR(('Harga penutupan Harian'!L56-'Harga penutupan Harian'!L55)/'Harga penutupan Harian'!L55,"")</f>
        <v>1.4869888475836431E-2</v>
      </c>
      <c r="W10" s="26">
        <f>IFERROR(('Harga penutupan Harian'!M56-'Harga penutupan Harian'!M55)/'Harga penutupan Harian'!M55,"")</f>
        <v>-3.0927835051546393E-2</v>
      </c>
      <c r="X10" s="26">
        <f>IFERROR(('Harga penutupan Harian'!N56-'Harga penutupan Harian'!N55)/'Harga penutupan Harian'!N55,"")</f>
        <v>0</v>
      </c>
      <c r="Y10" s="26">
        <f>IFERROR(('Harga penutupan Harian'!O56-'Harga penutupan Harian'!O55)/'Harga penutupan Harian'!O55,"")</f>
        <v>-2.1505376344086023E-2</v>
      </c>
      <c r="Z10" s="26">
        <f>IFERROR(('Harga penutupan Harian'!P56-'Harga penutupan Harian'!P55)/'Harga penutupan Harian'!P55,"")</f>
        <v>-4.2253521126760563E-2</v>
      </c>
      <c r="AA10" s="26">
        <f>IFERROR(('Harga penutupan Harian'!Q56-'Harga penutupan Harian'!Q55)/'Harga penutupan Harian'!Q55,"")</f>
        <v>-4.6948356807511738E-3</v>
      </c>
      <c r="AB10" s="26">
        <f>IFERROR(('Harga penutupan Harian'!R56-'Harga penutupan Harian'!R55)/'Harga penutupan Harian'!R55,"")</f>
        <v>-4.5871559633027525E-3</v>
      </c>
      <c r="AC10" s="26">
        <f>IFERROR(('Harga penutupan Harian'!S56-'Harga penutupan Harian'!S55)/'Harga penutupan Harian'!S55,"")</f>
        <v>8.3333333333333332E-3</v>
      </c>
      <c r="AD10" s="26">
        <f>IFERROR(('Harga penutupan Harian'!T56-'Harga penutupan Harian'!T55)/'Harga penutupan Harian'!T55,"")</f>
        <v>-1.2145748987854251E-2</v>
      </c>
      <c r="AE10" s="26">
        <f>IFERROR(('Harga penutupan Harian'!U56-'Harga penutupan Harian'!U55)/'Harga penutupan Harian'!U55,"")</f>
        <v>5.1020408163265302E-3</v>
      </c>
      <c r="AF10" s="26">
        <f>IFERROR(('Harga penutupan Harian'!V56-'Harga penutupan Harian'!V55)/'Harga penutupan Harian'!V55,"")</f>
        <v>-9.7222222222222224E-2</v>
      </c>
      <c r="AG10" s="26">
        <f>IFERROR(('Harga penutupan Harian'!W56-'Harga penutupan Harian'!W55)/'Harga penutupan Harian'!W55,"")</f>
        <v>-2.1505376344086023E-2</v>
      </c>
      <c r="AH10" s="26">
        <f>IFERROR(('Harga penutupan Harian'!X56-'Harga penutupan Harian'!X55)/'Harga penutupan Harian'!X55,"")</f>
        <v>2.0454545454545454E-2</v>
      </c>
      <c r="AI10" s="26">
        <f>IFERROR(('Harga penutupan Harian'!Y56-'Harga penutupan Harian'!Y55)/'Harga penutupan Harian'!Y55,"")</f>
        <v>-1.6746411483253589E-2</v>
      </c>
      <c r="AJ10" s="26">
        <f>IFERROR(('Harga penutupan Harian'!Z56-'Harga penutupan Harian'!Z55)/'Harga penutupan Harian'!Z55,"")</f>
        <v>7.7821011673151752E-3</v>
      </c>
      <c r="AK10" s="26">
        <f>IFERROR(('Harga penutupan Harian'!AA56-'Harga penutupan Harian'!AA55)/'Harga penutupan Harian'!AA55,"")</f>
        <v>5.4644808743169399E-3</v>
      </c>
      <c r="AL10" s="26">
        <f>IFERROR(('Harga penutupan Harian'!AB56-'Harga penutupan Harian'!AB55)/'Harga penutupan Harian'!AB55,"")</f>
        <v>0</v>
      </c>
      <c r="AM10" s="26">
        <f>IFERROR(('Harga penutupan Harian'!AC56-'Harga penutupan Harian'!AC55)/'Harga penutupan Harian'!AC55,"")</f>
        <v>1.4692378328741965E-2</v>
      </c>
      <c r="AN10" s="26">
        <f>IFERROR(('Harga penutupan Harian'!AD56-'Harga penutupan Harian'!AD55)/'Harga penutupan Harian'!AD55,"")</f>
        <v>4.5936395759717315E-2</v>
      </c>
      <c r="AO10" s="26">
        <f>IFERROR(('Harga penutupan Harian'!AE56-'Harga penutupan Harian'!AE55)/'Harga penutupan Harian'!AE55,"")</f>
        <v>-5.4794520547945206E-3</v>
      </c>
      <c r="AP10" s="26">
        <f>IFERROR(('Harga penutupan Harian'!AF56-'Harga penutupan Harian'!AF55)/'Harga penutupan Harian'!AF55,"")</f>
        <v>-2.4390243902439025E-2</v>
      </c>
      <c r="AQ10" s="26">
        <f>IFERROR(('Harga penutupan Harian'!AG56-'Harga penutupan Harian'!AG55)/'Harga penutupan Harian'!AG55,"")</f>
        <v>4.4444444444444444E-3</v>
      </c>
      <c r="AR10" s="26">
        <f>IFERROR(('Harga penutupan Harian'!AH56-'Harga penutupan Harian'!AH55)/'Harga penutupan Harian'!AH55,"")</f>
        <v>-3.4843205574912892E-3</v>
      </c>
      <c r="AS10" s="26">
        <f>IFERROR(('Harga penutupan Harian'!AI56-'Harga penutupan Harian'!AI55)/'Harga penutupan Harian'!AI55,"")</f>
        <v>0</v>
      </c>
      <c r="AT10" s="26">
        <f>IFERROR(('Harga penutupan Harian'!AJ56-'Harga penutupan Harian'!AJ55)/'Harga penutupan Harian'!AJ55,"")</f>
        <v>3.90625E-3</v>
      </c>
      <c r="AU10" s="26">
        <f>IFERROR(('Harga penutupan Harian'!AK56-'Harga penutupan Harian'!AK55)/'Harga penutupan Harian'!AK55,"")</f>
        <v>4.2372881355932203E-3</v>
      </c>
      <c r="AV10" s="26">
        <f>IFERROR(('Harga penutupan Harian'!AL56-'Harga penutupan Harian'!AL55)/'Harga penutupan Harian'!AL55,"")</f>
        <v>-1.3651877133105802E-2</v>
      </c>
      <c r="AW10" s="26">
        <f>IFERROR(('Harga penutupan Harian'!AM56-'Harga penutupan Harian'!AM55)/'Harga penutupan Harian'!AM55,"")</f>
        <v>-0.20863309352517986</v>
      </c>
      <c r="AX10" s="26">
        <f>IFERROR(('Harga penutupan Harian'!AN56-'Harga penutupan Harian'!AN55)/'Harga penutupan Harian'!AN55,"")</f>
        <v>4.1322314049586778E-2</v>
      </c>
      <c r="AY10" s="26">
        <f>IFERROR(('Harga penutupan Harian'!AO56-'Harga penutupan Harian'!AO55)/'Harga penutupan Harian'!AO55,"")</f>
        <v>1.3274336283185841E-2</v>
      </c>
      <c r="AZ10" s="26">
        <f>IFERROR(('Harga penutupan Harian'!AP56-'Harga penutupan Harian'!AP55)/'Harga penutupan Harian'!AP55,"")</f>
        <v>0</v>
      </c>
      <c r="BA10" s="26">
        <f>IFERROR(('Harga penutupan Harian'!AQ56-'Harga penutupan Harian'!AQ55)/'Harga penutupan Harian'!AQ55,"")</f>
        <v>-2.5380710659898475E-3</v>
      </c>
      <c r="BB10" s="26">
        <f>IFERROR(('Harga penutupan Harian'!AR56-'Harga penutupan Harian'!AR55)/'Harga penutupan Harian'!AR55,"")</f>
        <v>-5.8479532163742687E-3</v>
      </c>
      <c r="BC10" s="26">
        <f>IFERROR(('Harga penutupan Harian'!AS56-'Harga penutupan Harian'!AS55)/'Harga penutupan Harian'!AS55,"")</f>
        <v>7.1794871794871795E-3</v>
      </c>
      <c r="BD10" s="38">
        <f>IFERROR(('Harga penutupan Harian'!AT56-'Harga penutupan Harian'!AT55)/'Harga penutupan Harian'!AT55,"")</f>
        <v>7.2992700729927005E-3</v>
      </c>
      <c r="BF10" s="1">
        <v>992</v>
      </c>
      <c r="BG10" s="1">
        <f t="shared" si="4"/>
        <v>-5.0150451354062184E-3</v>
      </c>
    </row>
    <row r="11" spans="2:59" ht="16.5" x14ac:dyDescent="0.25">
      <c r="B11" s="5">
        <v>45373</v>
      </c>
      <c r="C11" s="26">
        <f t="shared" si="2"/>
        <v>0</v>
      </c>
      <c r="D11" s="26">
        <f t="shared" si="0"/>
        <v>2.012072434607646E-3</v>
      </c>
      <c r="E11" s="27"/>
      <c r="F11" s="27"/>
      <c r="G11" s="26">
        <f t="shared" si="3"/>
        <v>2.6959378678808009E-3</v>
      </c>
      <c r="H11" s="26">
        <f t="shared" si="1"/>
        <v>-2.6959378678808009E-3</v>
      </c>
      <c r="I11" s="28"/>
      <c r="J11" s="28"/>
      <c r="K11" s="28"/>
      <c r="L11" s="37">
        <v>45372</v>
      </c>
      <c r="M11" s="26">
        <f>IFERROR(('Harga penutupan Harian'!B57-'Harga penutupan Harian'!B56)/'Harga penutupan Harian'!B56,"")</f>
        <v>-1.0752688172043012E-2</v>
      </c>
      <c r="N11" s="26">
        <f>IFERROR(('Harga penutupan Harian'!D57-'Harga penutupan Harian'!D56)/'Harga penutupan Harian'!D56,"")</f>
        <v>-1.1142061281337047E-2</v>
      </c>
      <c r="O11" s="26">
        <f>IFERROR(('Harga penutupan Harian'!E57-'Harga penutupan Harian'!E56)/'Harga penutupan Harian'!E56,"")</f>
        <v>0</v>
      </c>
      <c r="P11" s="26">
        <f>IFERROR(('Harga penutupan Harian'!F57-'Harga penutupan Harian'!F56)/'Harga penutupan Harian'!F56,"")</f>
        <v>2.4096385542168676E-2</v>
      </c>
      <c r="Q11" s="26">
        <f>IFERROR(('Harga penutupan Harian'!G57-'Harga penutupan Harian'!G56)/'Harga penutupan Harian'!G56,"")</f>
        <v>4.2801556420233464E-2</v>
      </c>
      <c r="R11" s="26">
        <f>IFERROR(('Harga penutupan Harian'!H57-'Harga penutupan Harian'!H56)/'Harga penutupan Harian'!H56,"")</f>
        <v>1.4218009478672985E-2</v>
      </c>
      <c r="S11" s="26">
        <f>IFERROR(('Harga penutupan Harian'!I57-'Harga penutupan Harian'!I56)/'Harga penutupan Harian'!I56,"")</f>
        <v>0</v>
      </c>
      <c r="T11" s="26">
        <f>IFERROR(('Harga penutupan Harian'!J57-'Harga penutupan Harian'!J56)/'Harga penutupan Harian'!J56,"")</f>
        <v>-1.276595744680851E-2</v>
      </c>
      <c r="U11" s="26">
        <f>IFERROR(('Harga penutupan Harian'!K57-'Harga penutupan Harian'!K56)/'Harga penutupan Harian'!K56,"")</f>
        <v>0</v>
      </c>
      <c r="V11" s="26">
        <f>IFERROR(('Harga penutupan Harian'!L57-'Harga penutupan Harian'!L56)/'Harga penutupan Harian'!L56,"")</f>
        <v>4.3956043956043959E-2</v>
      </c>
      <c r="W11" s="26">
        <f>IFERROR(('Harga penutupan Harian'!M57-'Harga penutupan Harian'!M56)/'Harga penutupan Harian'!M56,"")</f>
        <v>0</v>
      </c>
      <c r="X11" s="26">
        <f>IFERROR(('Harga penutupan Harian'!N57-'Harga penutupan Harian'!N56)/'Harga penutupan Harian'!N56,"")</f>
        <v>7.5187969924812026E-3</v>
      </c>
      <c r="Y11" s="26">
        <f>IFERROR(('Harga penutupan Harian'!O57-'Harga penutupan Harian'!O56)/'Harga penutupan Harian'!O56,"")</f>
        <v>1.8315018315018316E-2</v>
      </c>
      <c r="Z11" s="26">
        <f>IFERROR(('Harga penutupan Harian'!P57-'Harga penutupan Harian'!P56)/'Harga penutupan Harian'!P56,"")</f>
        <v>5.1470588235294115E-2</v>
      </c>
      <c r="AA11" s="26">
        <f>IFERROR(('Harga penutupan Harian'!Q57-'Harga penutupan Harian'!Q56)/'Harga penutupan Harian'!Q56,"")</f>
        <v>-4.7169811320754715E-3</v>
      </c>
      <c r="AB11" s="26">
        <f>IFERROR(('Harga penutupan Harian'!R57-'Harga penutupan Harian'!R56)/'Harga penutupan Harian'!R56,"")</f>
        <v>-4.608294930875576E-3</v>
      </c>
      <c r="AC11" s="26">
        <f>IFERROR(('Harga penutupan Harian'!S57-'Harga penutupan Harian'!S56)/'Harga penutupan Harian'!S56,"")</f>
        <v>4.9586776859504134E-2</v>
      </c>
      <c r="AD11" s="26">
        <f>IFERROR(('Harga penutupan Harian'!T57-'Harga penutupan Harian'!T56)/'Harga penutupan Harian'!T56,"")</f>
        <v>-1.6393442622950821E-2</v>
      </c>
      <c r="AE11" s="26">
        <f>IFERROR(('Harga penutupan Harian'!U57-'Harga penutupan Harian'!U56)/'Harga penutupan Harian'!U56,"")</f>
        <v>1.5228426395939087E-2</v>
      </c>
      <c r="AF11" s="26">
        <f>IFERROR(('Harga penutupan Harian'!V57-'Harga penutupan Harian'!V56)/'Harga penutupan Harian'!V56,"")</f>
        <v>3.0769230769230771E-2</v>
      </c>
      <c r="AG11" s="26">
        <f>IFERROR(('Harga penutupan Harian'!W57-'Harga penutupan Harian'!W56)/'Harga penutupan Harian'!W56,"")</f>
        <v>1.8315018315018316E-2</v>
      </c>
      <c r="AH11" s="26">
        <f>IFERROR(('Harga penutupan Harian'!X57-'Harga penutupan Harian'!X56)/'Harga penutupan Harian'!X56,"")</f>
        <v>-2.4498886414253896E-2</v>
      </c>
      <c r="AI11" s="26">
        <f>IFERROR(('Harga penutupan Harian'!Y57-'Harga penutupan Harian'!Y56)/'Harga penutupan Harian'!Y56,"")</f>
        <v>3.6496350364963501E-2</v>
      </c>
      <c r="AJ11" s="26">
        <f>IFERROR(('Harga penutupan Harian'!Z57-'Harga penutupan Harian'!Z56)/'Harga penutupan Harian'!Z56,"")</f>
        <v>-3.8610038610038611E-3</v>
      </c>
      <c r="AK11" s="26">
        <f>IFERROR(('Harga penutupan Harian'!AA57-'Harga penutupan Harian'!AA56)/'Harga penutupan Harian'!AA56,"")</f>
        <v>-5.434782608695652E-3</v>
      </c>
      <c r="AL11" s="26">
        <f>IFERROR(('Harga penutupan Harian'!AB57-'Harga penutupan Harian'!AB56)/'Harga penutupan Harian'!AB56,"")</f>
        <v>2.9239766081871343E-3</v>
      </c>
      <c r="AM11" s="26">
        <f>IFERROR(('Harga penutupan Harian'!AC57-'Harga penutupan Harian'!AC56)/'Harga penutupan Harian'!AC56,"")</f>
        <v>4.5248868778280547E-3</v>
      </c>
      <c r="AN11" s="26">
        <f>IFERROR(('Harga penutupan Harian'!AD57-'Harga penutupan Harian'!AD56)/'Harga penutupan Harian'!AD56,"")</f>
        <v>-1.3513513513513514E-2</v>
      </c>
      <c r="AO11" s="26">
        <f>IFERROR(('Harga penutupan Harian'!AE57-'Harga penutupan Harian'!AE56)/'Harga penutupan Harian'!AE56,"")</f>
        <v>-5.5096418732782371E-3</v>
      </c>
      <c r="AP11" s="26">
        <f>IFERROR(('Harga penutupan Harian'!AF57-'Harga penutupan Harian'!AF56)/'Harga penutupan Harian'!AF56,"")</f>
        <v>4.1666666666666666E-3</v>
      </c>
      <c r="AQ11" s="26">
        <f>IFERROR(('Harga penutupan Harian'!AG57-'Harga penutupan Harian'!AG56)/'Harga penutupan Harian'!AG56,"")</f>
        <v>6.1946902654867256E-2</v>
      </c>
      <c r="AR11" s="26">
        <f>IFERROR(('Harga penutupan Harian'!AH57-'Harga penutupan Harian'!AH56)/'Harga penutupan Harian'!AH56,"")</f>
        <v>0</v>
      </c>
      <c r="AS11" s="26">
        <f>IFERROR(('Harga penutupan Harian'!AI57-'Harga penutupan Harian'!AI56)/'Harga penutupan Harian'!AI56,"")</f>
        <v>0</v>
      </c>
      <c r="AT11" s="26">
        <f>IFERROR(('Harga penutupan Harian'!AJ57-'Harga penutupan Harian'!AJ56)/'Harga penutupan Harian'!AJ56,"")</f>
        <v>3.8910505836575876E-2</v>
      </c>
      <c r="AU11" s="26">
        <f>IFERROR(('Harga penutupan Harian'!AK57-'Harga penutupan Harian'!AK56)/'Harga penutupan Harian'!AK56,"")</f>
        <v>1.2658227848101266E-2</v>
      </c>
      <c r="AV11" s="26">
        <f>IFERROR(('Harga penutupan Harian'!AL57-'Harga penutupan Harian'!AL56)/'Harga penutupan Harian'!AL56,"")</f>
        <v>2.0761245674740483E-2</v>
      </c>
      <c r="AW11" s="26">
        <f>IFERROR(('Harga penutupan Harian'!AM57-'Harga penutupan Harian'!AM56)/'Harga penutupan Harian'!AM56,"")</f>
        <v>9.0909090909090905E-3</v>
      </c>
      <c r="AX11" s="26">
        <f>IFERROR(('Harga penutupan Harian'!AN57-'Harga penutupan Harian'!AN56)/'Harga penutupan Harian'!AN56,"")</f>
        <v>7.9365079365079361E-3</v>
      </c>
      <c r="AY11" s="26">
        <f>IFERROR(('Harga penutupan Harian'!AO57-'Harga penutupan Harian'!AO56)/'Harga penutupan Harian'!AO56,"")</f>
        <v>4.3668122270742356E-3</v>
      </c>
      <c r="AZ11" s="26">
        <f>IFERROR(('Harga penutupan Harian'!AP57-'Harga penutupan Harian'!AP56)/'Harga penutupan Harian'!AP56,"")</f>
        <v>6.8965517241379309E-3</v>
      </c>
      <c r="BA11" s="26">
        <f>IFERROR(('Harga penutupan Harian'!AQ57-'Harga penutupan Harian'!AQ56)/'Harga penutupan Harian'!AQ56,"")</f>
        <v>-1.0178117048346057E-2</v>
      </c>
      <c r="BB11" s="26">
        <f>IFERROR(('Harga penutupan Harian'!AR57-'Harga penutupan Harian'!AR56)/'Harga penutupan Harian'!AR56,"")</f>
        <v>5.8823529411764705E-3</v>
      </c>
      <c r="BC11" s="26">
        <f>IFERROR(('Harga penutupan Harian'!AS57-'Harga penutupan Harian'!AS56)/'Harga penutupan Harian'!AS56,"")</f>
        <v>9.1649694501018328E-3</v>
      </c>
      <c r="BD11" s="38">
        <f>IFERROR(('Harga penutupan Harian'!AT57-'Harga penutupan Harian'!AT56)/'Harga penutupan Harian'!AT56,"")</f>
        <v>-1.4492753623188406E-2</v>
      </c>
      <c r="BF11" s="1">
        <v>994</v>
      </c>
      <c r="BG11" s="1">
        <f t="shared" si="4"/>
        <v>2.0161290322580645E-3</v>
      </c>
    </row>
    <row r="12" spans="2:59" ht="16.5" x14ac:dyDescent="0.25">
      <c r="B12" s="5">
        <v>45376</v>
      </c>
      <c r="C12" s="26">
        <f t="shared" si="2"/>
        <v>1.4705882352941176E-2</v>
      </c>
      <c r="D12" s="26">
        <f t="shared" si="0"/>
        <v>5.0200803212851405E-3</v>
      </c>
      <c r="E12" s="27"/>
      <c r="F12" s="27"/>
      <c r="G12" s="26">
        <f t="shared" si="3"/>
        <v>3.8744459704227597E-3</v>
      </c>
      <c r="H12" s="26">
        <f t="shared" si="1"/>
        <v>1.0831436382518416E-2</v>
      </c>
      <c r="I12" s="28"/>
      <c r="J12" s="28"/>
      <c r="K12" s="28"/>
      <c r="L12" s="37">
        <v>45373</v>
      </c>
      <c r="M12" s="26">
        <f>IFERROR(('Harga penutupan Harian'!B58-'Harga penutupan Harian'!B57)/'Harga penutupan Harian'!B57,"")</f>
        <v>-5.434782608695652E-3</v>
      </c>
      <c r="N12" s="26">
        <f>IFERROR(('Harga penutupan Harian'!D58-'Harga penutupan Harian'!D57)/'Harga penutupan Harian'!D57,"")</f>
        <v>-4.2253521126760563E-2</v>
      </c>
      <c r="O12" s="26">
        <f>IFERROR(('Harga penutupan Harian'!E58-'Harga penutupan Harian'!E57)/'Harga penutupan Harian'!E57,"")</f>
        <v>0</v>
      </c>
      <c r="P12" s="26">
        <f>IFERROR(('Harga penutupan Harian'!F58-'Harga penutupan Harian'!F57)/'Harga penutupan Harian'!F57,"")</f>
        <v>-1.7647058823529412E-2</v>
      </c>
      <c r="Q12" s="26">
        <f>IFERROR(('Harga penutupan Harian'!G58-'Harga penutupan Harian'!G57)/'Harga penutupan Harian'!G57,"")</f>
        <v>7.462686567164179E-3</v>
      </c>
      <c r="R12" s="26">
        <f>IFERROR(('Harga penutupan Harian'!H58-'Harga penutupan Harian'!H57)/'Harga penutupan Harian'!H57,"")</f>
        <v>4.6728971962616819E-3</v>
      </c>
      <c r="S12" s="26">
        <f>IFERROR(('Harga penutupan Harian'!I58-'Harga penutupan Harian'!I57)/'Harga penutupan Harian'!I57,"")</f>
        <v>-2.4691358024691358E-3</v>
      </c>
      <c r="T12" s="26">
        <f>IFERROR(('Harga penutupan Harian'!J58-'Harga penutupan Harian'!J57)/'Harga penutupan Harian'!J57,"")</f>
        <v>8.6206896551724137E-3</v>
      </c>
      <c r="U12" s="26">
        <f>IFERROR(('Harga penutupan Harian'!K58-'Harga penutupan Harian'!K57)/'Harga penutupan Harian'!K57,"")</f>
        <v>4.0983606557377051E-3</v>
      </c>
      <c r="V12" s="26">
        <f>IFERROR(('Harga penutupan Harian'!L58-'Harga penutupan Harian'!L57)/'Harga penutupan Harian'!L57,"")</f>
        <v>9.4736842105263161E-2</v>
      </c>
      <c r="W12" s="26">
        <f>IFERROR(('Harga penutupan Harian'!M58-'Harga penutupan Harian'!M57)/'Harga penutupan Harian'!M57,"")</f>
        <v>0</v>
      </c>
      <c r="X12" s="26">
        <f>IFERROR(('Harga penutupan Harian'!N58-'Harga penutupan Harian'!N57)/'Harga penutupan Harian'!N57,"")</f>
        <v>-1.8656716417910446E-2</v>
      </c>
      <c r="Y12" s="26">
        <f>IFERROR(('Harga penutupan Harian'!O58-'Harga penutupan Harian'!O57)/'Harga penutupan Harian'!O57,"")</f>
        <v>-3.5971223021582736E-3</v>
      </c>
      <c r="Z12" s="26">
        <f>IFERROR(('Harga penutupan Harian'!P58-'Harga penutupan Harian'!P57)/'Harga penutupan Harian'!P57,"")</f>
        <v>4.8951048951048952E-2</v>
      </c>
      <c r="AA12" s="26">
        <f>IFERROR(('Harga penutupan Harian'!Q58-'Harga penutupan Harian'!Q57)/'Harga penutupan Harian'!Q57,"")</f>
        <v>4.7393364928909956E-3</v>
      </c>
      <c r="AB12" s="26">
        <f>IFERROR(('Harga penutupan Harian'!R58-'Harga penutupan Harian'!R57)/'Harga penutupan Harian'!R57,"")</f>
        <v>2.7777777777777776E-2</v>
      </c>
      <c r="AC12" s="26">
        <f>IFERROR(('Harga penutupan Harian'!S58-'Harga penutupan Harian'!S57)/'Harga penutupan Harian'!S57,"")</f>
        <v>3.1496062992125984E-2</v>
      </c>
      <c r="AD12" s="26">
        <f>IFERROR(('Harga penutupan Harian'!T58-'Harga penutupan Harian'!T57)/'Harga penutupan Harian'!T57,"")</f>
        <v>-4.1666666666666666E-3</v>
      </c>
      <c r="AE12" s="26">
        <f>IFERROR(('Harga penutupan Harian'!U58-'Harga penutupan Harian'!U57)/'Harga penutupan Harian'!U57,"")</f>
        <v>-7.4999999999999997E-3</v>
      </c>
      <c r="AF12" s="26">
        <f>IFERROR(('Harga penutupan Harian'!V58-'Harga penutupan Harian'!V57)/'Harga penutupan Harian'!V57,"")</f>
        <v>1.4925373134328358E-2</v>
      </c>
      <c r="AG12" s="26">
        <f>IFERROR(('Harga penutupan Harian'!W58-'Harga penutupan Harian'!W57)/'Harga penutupan Harian'!W57,"")</f>
        <v>-3.5971223021582736E-3</v>
      </c>
      <c r="AH12" s="26">
        <f>IFERROR(('Harga penutupan Harian'!X58-'Harga penutupan Harian'!X57)/'Harga penutupan Harian'!X57,"")</f>
        <v>1.5981735159817351E-2</v>
      </c>
      <c r="AI12" s="26">
        <f>IFERROR(('Harga penutupan Harian'!Y58-'Harga penutupan Harian'!Y57)/'Harga penutupan Harian'!Y57,"")</f>
        <v>-2.5821596244131457E-2</v>
      </c>
      <c r="AJ12" s="26">
        <f>IFERROR(('Harga penutupan Harian'!Z58-'Harga penutupan Harian'!Z57)/'Harga penutupan Harian'!Z57,"")</f>
        <v>-3.875968992248062E-3</v>
      </c>
      <c r="AK12" s="26">
        <f>IFERROR(('Harga penutupan Harian'!AA58-'Harga penutupan Harian'!AA57)/'Harga penutupan Harian'!AA57,"")</f>
        <v>2.185792349726776E-2</v>
      </c>
      <c r="AL12" s="26">
        <f>IFERROR(('Harga penutupan Harian'!AB58-'Harga penutupan Harian'!AB57)/'Harga penutupan Harian'!AB57,"")</f>
        <v>2.9154518950437317E-3</v>
      </c>
      <c r="AM12" s="26">
        <f>IFERROR(('Harga penutupan Harian'!AC58-'Harga penutupan Harian'!AC57)/'Harga penutupan Harian'!AC57,"")</f>
        <v>1.8018018018018018E-3</v>
      </c>
      <c r="AN12" s="26">
        <f>IFERROR(('Harga penutupan Harian'!AD58-'Harga penutupan Harian'!AD57)/'Harga penutupan Harian'!AD57,"")</f>
        <v>1.7123287671232876E-2</v>
      </c>
      <c r="AO12" s="26">
        <f>IFERROR(('Harga penutupan Harian'!AE58-'Harga penutupan Harian'!AE57)/'Harga penutupan Harian'!AE57,"")</f>
        <v>5.5401662049861496E-3</v>
      </c>
      <c r="AP12" s="26">
        <f>IFERROR(('Harga penutupan Harian'!AF58-'Harga penutupan Harian'!AF57)/'Harga penutupan Harian'!AF57,"")</f>
        <v>1.2448132780082987E-2</v>
      </c>
      <c r="AQ12" s="26">
        <f>IFERROR(('Harga penutupan Harian'!AG58-'Harga penutupan Harian'!AG57)/'Harga penutupan Harian'!AG57,"")</f>
        <v>-3.3333333333333333E-2</v>
      </c>
      <c r="AR12" s="26">
        <f>IFERROR(('Harga penutupan Harian'!AH58-'Harga penutupan Harian'!AH57)/'Harga penutupan Harian'!AH57,"")</f>
        <v>-1.048951048951049E-2</v>
      </c>
      <c r="AS12" s="26">
        <f>IFERROR(('Harga penutupan Harian'!AI58-'Harga penutupan Harian'!AI57)/'Harga penutupan Harian'!AI57,"")</f>
        <v>0</v>
      </c>
      <c r="AT12" s="26">
        <f>IFERROR(('Harga penutupan Harian'!AJ58-'Harga penutupan Harian'!AJ57)/'Harga penutupan Harian'!AJ57,"")</f>
        <v>-1.1235955056179775E-2</v>
      </c>
      <c r="AU12" s="26">
        <f>IFERROR(('Harga penutupan Harian'!AK58-'Harga penutupan Harian'!AK57)/'Harga penutupan Harian'!AK57,"")</f>
        <v>-4.1666666666666666E-3</v>
      </c>
      <c r="AV12" s="26">
        <f>IFERROR(('Harga penutupan Harian'!AL58-'Harga penutupan Harian'!AL57)/'Harga penutupan Harian'!AL57,"")</f>
        <v>-3.3898305084745762E-3</v>
      </c>
      <c r="AW12" s="26">
        <f>IFERROR(('Harga penutupan Harian'!AM58-'Harga penutupan Harian'!AM57)/'Harga penutupan Harian'!AM57,"")</f>
        <v>-0.1036036036036036</v>
      </c>
      <c r="AX12" s="26">
        <f>IFERROR(('Harga penutupan Harian'!AN58-'Harga penutupan Harian'!AN57)/'Harga penutupan Harian'!AN57,"")</f>
        <v>-7.874015748031496E-3</v>
      </c>
      <c r="AY12" s="26">
        <f>IFERROR(('Harga penutupan Harian'!AO58-'Harga penutupan Harian'!AO57)/'Harga penutupan Harian'!AO57,"")</f>
        <v>8.6956521739130436E-3</v>
      </c>
      <c r="AZ12" s="26">
        <f>IFERROR(('Harga penutupan Harian'!AP58-'Harga penutupan Harian'!AP57)/'Harga penutupan Harian'!AP57,"")</f>
        <v>-1.3698630136986301E-2</v>
      </c>
      <c r="BA12" s="26">
        <f>IFERROR(('Harga penutupan Harian'!AQ58-'Harga penutupan Harian'!AQ57)/'Harga penutupan Harian'!AQ57,"")</f>
        <v>2.5706940874035988E-3</v>
      </c>
      <c r="BB12" s="26">
        <f>IFERROR(('Harga penutupan Harian'!AR58-'Harga penutupan Harian'!AR57)/'Harga penutupan Harian'!AR57,"")</f>
        <v>2.3391812865497075E-2</v>
      </c>
      <c r="BC12" s="26">
        <f>IFERROR(('Harga penutupan Harian'!AS58-'Harga penutupan Harian'!AS57)/'Harga penutupan Harian'!AS57,"")</f>
        <v>-7.0635721493440967E-3</v>
      </c>
      <c r="BD12" s="38">
        <f>IFERROR(('Harga penutupan Harian'!AT58-'Harga penutupan Harian'!AT57)/'Harga penutupan Harian'!AT57,"")</f>
        <v>0</v>
      </c>
      <c r="BF12" s="1">
        <v>996</v>
      </c>
      <c r="BG12" s="1">
        <f t="shared" si="4"/>
        <v>2.012072434607646E-3</v>
      </c>
    </row>
    <row r="13" spans="2:59" ht="16.5" x14ac:dyDescent="0.25">
      <c r="B13" s="5">
        <v>45377</v>
      </c>
      <c r="C13" s="26">
        <f t="shared" si="2"/>
        <v>3.6231884057971015E-3</v>
      </c>
      <c r="D13" s="26">
        <f t="shared" si="0"/>
        <v>-3.996003996003996E-3</v>
      </c>
      <c r="E13" s="27"/>
      <c r="F13" s="27"/>
      <c r="G13" s="26">
        <f t="shared" si="3"/>
        <v>3.4203221971840312E-4</v>
      </c>
      <c r="H13" s="26">
        <f t="shared" si="1"/>
        <v>3.2811561860786984E-3</v>
      </c>
      <c r="I13" s="28"/>
      <c r="J13" s="28"/>
      <c r="K13" s="28"/>
      <c r="L13" s="37">
        <v>45376</v>
      </c>
      <c r="M13" s="26">
        <f>IFERROR(('Harga penutupan Harian'!B59-'Harga penutupan Harian'!B58)/'Harga penutupan Harian'!B58,"")</f>
        <v>1.6393442622950821E-2</v>
      </c>
      <c r="N13" s="26">
        <f>IFERROR(('Harga penutupan Harian'!D59-'Harga penutupan Harian'!D58)/'Harga penutupan Harian'!D58,"")</f>
        <v>2.0588235294117647E-2</v>
      </c>
      <c r="O13" s="26">
        <f>IFERROR(('Harga penutupan Harian'!E59-'Harga penutupan Harian'!E58)/'Harga penutupan Harian'!E58,"")</f>
        <v>0</v>
      </c>
      <c r="P13" s="26">
        <f>IFERROR(('Harga penutupan Harian'!F59-'Harga penutupan Harian'!F58)/'Harga penutupan Harian'!F58,"")</f>
        <v>-5.9880239520958087E-3</v>
      </c>
      <c r="Q13" s="26">
        <f>IFERROR(('Harga penutupan Harian'!G59-'Harga penutupan Harian'!G58)/'Harga penutupan Harian'!G58,"")</f>
        <v>2.9629629629629631E-2</v>
      </c>
      <c r="R13" s="26">
        <f>IFERROR(('Harga penutupan Harian'!H59-'Harga penutupan Harian'!H58)/'Harga penutupan Harian'!H58,"")</f>
        <v>-4.6511627906976744E-3</v>
      </c>
      <c r="S13" s="26">
        <f>IFERROR(('Harga penutupan Harian'!I59-'Harga penutupan Harian'!I58)/'Harga penutupan Harian'!I58,"")</f>
        <v>-2.4752475247524753E-3</v>
      </c>
      <c r="T13" s="26">
        <f>IFERROR(('Harga penutupan Harian'!J59-'Harga penutupan Harian'!J58)/'Harga penutupan Harian'!J58,"")</f>
        <v>1.282051282051282E-2</v>
      </c>
      <c r="U13" s="26">
        <f>IFERROR(('Harga penutupan Harian'!K59-'Harga penutupan Harian'!K58)/'Harga penutupan Harian'!K58,"")</f>
        <v>2.0408163265306121E-2</v>
      </c>
      <c r="V13" s="26">
        <f>IFERROR(('Harga penutupan Harian'!L59-'Harga penutupan Harian'!L58)/'Harga penutupan Harian'!L58,"")</f>
        <v>1.6025641025641024E-2</v>
      </c>
      <c r="W13" s="26">
        <f>IFERROR(('Harga penutupan Harian'!M59-'Harga penutupan Harian'!M58)/'Harga penutupan Harian'!M58,"")</f>
        <v>2.8368794326241134E-2</v>
      </c>
      <c r="X13" s="26">
        <f>IFERROR(('Harga penutupan Harian'!N59-'Harga penutupan Harian'!N58)/'Harga penutupan Harian'!N58,"")</f>
        <v>1.1406844106463879E-2</v>
      </c>
      <c r="Y13" s="26">
        <f>IFERROR(('Harga penutupan Harian'!O59-'Harga penutupan Harian'!O58)/'Harga penutupan Harian'!O58,"")</f>
        <v>-2.1660649819494584E-2</v>
      </c>
      <c r="Z13" s="26">
        <f>IFERROR(('Harga penutupan Harian'!P59-'Harga penutupan Harian'!P58)/'Harga penutupan Harian'!P58,"")</f>
        <v>-0.04</v>
      </c>
      <c r="AA13" s="26">
        <f>IFERROR(('Harga penutupan Harian'!Q59-'Harga penutupan Harian'!Q58)/'Harga penutupan Harian'!Q58,"")</f>
        <v>0</v>
      </c>
      <c r="AB13" s="26">
        <f>IFERROR(('Harga penutupan Harian'!R59-'Harga penutupan Harian'!R58)/'Harga penutupan Harian'!R58,"")</f>
        <v>-9.0090090090090089E-3</v>
      </c>
      <c r="AC13" s="26">
        <f>IFERROR(('Harga penutupan Harian'!S59-'Harga penutupan Harian'!S58)/'Harga penutupan Harian'!S58,"")</f>
        <v>-7.6335877862595417E-3</v>
      </c>
      <c r="AD13" s="26">
        <f>IFERROR(('Harga penutupan Harian'!T59-'Harga penutupan Harian'!T58)/'Harga penutupan Harian'!T58,"")</f>
        <v>8.368200836820083E-3</v>
      </c>
      <c r="AE13" s="26">
        <f>IFERROR(('Harga penutupan Harian'!U59-'Harga penutupan Harian'!U58)/'Harga penutupan Harian'!U58,"")</f>
        <v>2.5188916876574307E-3</v>
      </c>
      <c r="AF13" s="26">
        <f>IFERROR(('Harga penutupan Harian'!V59-'Harga penutupan Harian'!V58)/'Harga penutupan Harian'!V58,"")</f>
        <v>0</v>
      </c>
      <c r="AG13" s="26">
        <f>IFERROR(('Harga penutupan Harian'!W59-'Harga penutupan Harian'!W58)/'Harga penutupan Harian'!W58,"")</f>
        <v>-2.1660649819494584E-2</v>
      </c>
      <c r="AH13" s="26">
        <f>IFERROR(('Harga penutupan Harian'!X59-'Harga penutupan Harian'!X58)/'Harga penutupan Harian'!X58,"")</f>
        <v>6.7415730337078653E-3</v>
      </c>
      <c r="AI13" s="26">
        <f>IFERROR(('Harga penutupan Harian'!Y59-'Harga penutupan Harian'!Y58)/'Harga penutupan Harian'!Y58,"")</f>
        <v>-1.2048192771084338E-2</v>
      </c>
      <c r="AJ13" s="26">
        <f>IFERROR(('Harga penutupan Harian'!Z59-'Harga penutupan Harian'!Z58)/'Harga penutupan Harian'!Z58,"")</f>
        <v>3.8910505836575876E-3</v>
      </c>
      <c r="AK13" s="26">
        <f>IFERROR(('Harga penutupan Harian'!AA59-'Harga penutupan Harian'!AA58)/'Harga penutupan Harian'!AA58,"")</f>
        <v>3.4759358288770054E-2</v>
      </c>
      <c r="AL13" s="26">
        <f>IFERROR(('Harga penutupan Harian'!AB59-'Harga penutupan Harian'!AB58)/'Harga penutupan Harian'!AB58,"")</f>
        <v>1.4534883720930232E-2</v>
      </c>
      <c r="AM13" s="26">
        <f>IFERROR(('Harga penutupan Harian'!AC59-'Harga penutupan Harian'!AC58)/'Harga penutupan Harian'!AC58,"")</f>
        <v>-1.7985611510791368E-3</v>
      </c>
      <c r="AN13" s="26">
        <f>IFERROR(('Harga penutupan Harian'!AD59-'Harga penutupan Harian'!AD58)/'Harga penutupan Harian'!AD58,"")</f>
        <v>2.3569023569023569E-2</v>
      </c>
      <c r="AO13" s="26">
        <f>IFERROR(('Harga penutupan Harian'!AE59-'Harga penutupan Harian'!AE58)/'Harga penutupan Harian'!AE58,"")</f>
        <v>0</v>
      </c>
      <c r="AP13" s="26">
        <f>IFERROR(('Harga penutupan Harian'!AF59-'Harga penutupan Harian'!AF58)/'Harga penutupan Harian'!AF58,"")</f>
        <v>0</v>
      </c>
      <c r="AQ13" s="26">
        <f>IFERROR(('Harga penutupan Harian'!AG59-'Harga penutupan Harian'!AG58)/'Harga penutupan Harian'!AG58,"")</f>
        <v>8.6206896551724137E-3</v>
      </c>
      <c r="AR13" s="26">
        <f>IFERROR(('Harga penutupan Harian'!AH59-'Harga penutupan Harian'!AH58)/'Harga penutupan Harian'!AH58,"")</f>
        <v>-7.0671378091872791E-3</v>
      </c>
      <c r="AS13" s="26">
        <f>IFERROR(('Harga penutupan Harian'!AI59-'Harga penutupan Harian'!AI58)/'Harga penutupan Harian'!AI58,"")</f>
        <v>8.130081300813009E-3</v>
      </c>
      <c r="AT13" s="26">
        <f>IFERROR(('Harga penutupan Harian'!AJ59-'Harga penutupan Harian'!AJ58)/'Harga penutupan Harian'!AJ58,"")</f>
        <v>2.2727272727272728E-2</v>
      </c>
      <c r="AU13" s="26">
        <f>IFERROR(('Harga penutupan Harian'!AK59-'Harga penutupan Harian'!AK58)/'Harga penutupan Harian'!AK58,"")</f>
        <v>-4.1841004184100415E-3</v>
      </c>
      <c r="AV13" s="26">
        <f>IFERROR(('Harga penutupan Harian'!AL59-'Harga penutupan Harian'!AL58)/'Harga penutupan Harian'!AL58,"")</f>
        <v>-3.4013605442176869E-3</v>
      </c>
      <c r="AW13" s="26">
        <f>IFERROR(('Harga penutupan Harian'!AM59-'Harga penutupan Harian'!AM58)/'Harga penutupan Harian'!AM58,"")</f>
        <v>0</v>
      </c>
      <c r="AX13" s="26">
        <f>IFERROR(('Harga penutupan Harian'!AN59-'Harga penutupan Harian'!AN58)/'Harga penutupan Harian'!AN58,"")</f>
        <v>-1.5873015873015872E-2</v>
      </c>
      <c r="AY13" s="26">
        <f>IFERROR(('Harga penutupan Harian'!AO59-'Harga penutupan Harian'!AO58)/'Harga penutupan Harian'!AO58,"")</f>
        <v>4.3103448275862068E-3</v>
      </c>
      <c r="AZ13" s="26">
        <f>IFERROR(('Harga penutupan Harian'!AP59-'Harga penutupan Harian'!AP58)/'Harga penutupan Harian'!AP58,"")</f>
        <v>2.0833333333333332E-2</v>
      </c>
      <c r="BA13" s="26">
        <f>IFERROR(('Harga penutupan Harian'!AQ59-'Harga penutupan Harian'!AQ58)/'Harga penutupan Harian'!AQ58,"")</f>
        <v>-4.3589743589743588E-2</v>
      </c>
      <c r="BB13" s="26">
        <f>IFERROR(('Harga penutupan Harian'!AR59-'Harga penutupan Harian'!AR58)/'Harga penutupan Harian'!AR58,"")</f>
        <v>-1.1428571428571429E-2</v>
      </c>
      <c r="BC13" s="26">
        <f>IFERROR(('Harga penutupan Harian'!AS59-'Harga penutupan Harian'!AS58)/'Harga penutupan Harian'!AS58,"")</f>
        <v>-2.0325203252032522E-3</v>
      </c>
      <c r="BD13" s="38">
        <f>IFERROR(('Harga penutupan Harian'!AT59-'Harga penutupan Harian'!AT58)/'Harga penutupan Harian'!AT58,"")</f>
        <v>1.4705882352941176E-2</v>
      </c>
      <c r="BF13" s="1">
        <v>1001</v>
      </c>
      <c r="BG13" s="1">
        <f t="shared" si="4"/>
        <v>5.0200803212851405E-3</v>
      </c>
    </row>
    <row r="14" spans="2:59" ht="16.5" x14ac:dyDescent="0.25">
      <c r="B14" s="5">
        <v>45378</v>
      </c>
      <c r="C14" s="26">
        <f t="shared" si="2"/>
        <v>-1.444043321299639E-2</v>
      </c>
      <c r="D14" s="26">
        <f t="shared" si="0"/>
        <v>-7.0210631895687063E-3</v>
      </c>
      <c r="E14" s="27"/>
      <c r="F14" s="27"/>
      <c r="G14" s="26">
        <f t="shared" si="3"/>
        <v>-8.4315641827511318E-4</v>
      </c>
      <c r="H14" s="26">
        <f t="shared" si="1"/>
        <v>-1.3597276794721277E-2</v>
      </c>
      <c r="I14" s="28"/>
      <c r="J14" s="28"/>
      <c r="K14" s="28"/>
      <c r="L14" s="37">
        <v>45377</v>
      </c>
      <c r="M14" s="26">
        <f>IFERROR(('Harga penutupan Harian'!B60-'Harga penutupan Harian'!B59)/'Harga penutupan Harian'!B59,"")</f>
        <v>-5.3763440860215058E-3</v>
      </c>
      <c r="N14" s="26">
        <f>IFERROR(('Harga penutupan Harian'!D60-'Harga penutupan Harian'!D59)/'Harga penutupan Harian'!D59,"")</f>
        <v>-5.763688760806916E-3</v>
      </c>
      <c r="O14" s="26">
        <f>IFERROR(('Harga penutupan Harian'!E60-'Harga penutupan Harian'!E59)/'Harga penutupan Harian'!E59,"")</f>
        <v>0</v>
      </c>
      <c r="P14" s="26">
        <f>IFERROR(('Harga penutupan Harian'!F60-'Harga penutupan Harian'!F59)/'Harga penutupan Harian'!F59,"")</f>
        <v>3.0120481927710845E-3</v>
      </c>
      <c r="Q14" s="26">
        <f>IFERROR(('Harga penutupan Harian'!G60-'Harga penutupan Harian'!G59)/'Harga penutupan Harian'!G59,"")</f>
        <v>7.1942446043165471E-3</v>
      </c>
      <c r="R14" s="26">
        <f>IFERROR(('Harga penutupan Harian'!H60-'Harga penutupan Harian'!H59)/'Harga penutupan Harian'!H59,"")</f>
        <v>-9.3457943925233638E-3</v>
      </c>
      <c r="S14" s="26">
        <f>IFERROR(('Harga penutupan Harian'!I60-'Harga penutupan Harian'!I59)/'Harga penutupan Harian'!I59,"")</f>
        <v>-2.4813895781637717E-3</v>
      </c>
      <c r="T14" s="26">
        <f>IFERROR(('Harga penutupan Harian'!J60-'Harga penutupan Harian'!J59)/'Harga penutupan Harian'!J59,"")</f>
        <v>4.2194092827004216E-3</v>
      </c>
      <c r="U14" s="26">
        <f>IFERROR(('Harga penutupan Harian'!K60-'Harga penutupan Harian'!K59)/'Harga penutupan Harian'!K59,"")</f>
        <v>8.0000000000000002E-3</v>
      </c>
      <c r="V14" s="26">
        <f>IFERROR(('Harga penutupan Harian'!L60-'Harga penutupan Harian'!L59)/'Harga penutupan Harian'!L59,"")</f>
        <v>9.4637223974763408E-3</v>
      </c>
      <c r="W14" s="26">
        <f>IFERROR(('Harga penutupan Harian'!M60-'Harga penutupan Harian'!M59)/'Harga penutupan Harian'!M59,"")</f>
        <v>-1.0344827586206896E-2</v>
      </c>
      <c r="X14" s="26">
        <f>IFERROR(('Harga penutupan Harian'!N60-'Harga penutupan Harian'!N59)/'Harga penutupan Harian'!N59,"")</f>
        <v>7.5187969924812026E-3</v>
      </c>
      <c r="Y14" s="26">
        <f>IFERROR(('Harga penutupan Harian'!O60-'Harga penutupan Harian'!O59)/'Harga penutupan Harian'!O59,"")</f>
        <v>-1.4760147601476014E-2</v>
      </c>
      <c r="Z14" s="26">
        <f>IFERROR(('Harga penutupan Harian'!P60-'Harga penutupan Harian'!P59)/'Harga penutupan Harian'!P59,"")</f>
        <v>2.7777777777777776E-2</v>
      </c>
      <c r="AA14" s="26">
        <f>IFERROR(('Harga penutupan Harian'!Q60-'Harga penutupan Harian'!Q59)/'Harga penutupan Harian'!Q59,"")</f>
        <v>-1.4150943396226415E-2</v>
      </c>
      <c r="AB14" s="26">
        <f>IFERROR(('Harga penutupan Harian'!R60-'Harga penutupan Harian'!R59)/'Harga penutupan Harian'!R59,"")</f>
        <v>0</v>
      </c>
      <c r="AC14" s="26">
        <f>IFERROR(('Harga penutupan Harian'!S60-'Harga penutupan Harian'!S59)/'Harga penutupan Harian'!S59,"")</f>
        <v>-7.6923076923076927E-3</v>
      </c>
      <c r="AD14" s="26">
        <f>IFERROR(('Harga penutupan Harian'!T60-'Harga penutupan Harian'!T59)/'Harga penutupan Harian'!T59,"")</f>
        <v>-8.2987551867219917E-3</v>
      </c>
      <c r="AE14" s="26">
        <f>IFERROR(('Harga penutupan Harian'!U60-'Harga penutupan Harian'!U59)/'Harga penutupan Harian'!U59,"")</f>
        <v>5.0251256281407036E-3</v>
      </c>
      <c r="AF14" s="26">
        <f>IFERROR(('Harga penutupan Harian'!V60-'Harga penutupan Harian'!V59)/'Harga penutupan Harian'!V59,"")</f>
        <v>0</v>
      </c>
      <c r="AG14" s="26">
        <f>IFERROR(('Harga penutupan Harian'!W60-'Harga penutupan Harian'!W59)/'Harga penutupan Harian'!W59,"")</f>
        <v>-1.4760147601476014E-2</v>
      </c>
      <c r="AH14" s="26">
        <f>IFERROR(('Harga penutupan Harian'!X60-'Harga penutupan Harian'!X59)/'Harga penutupan Harian'!X59,"")</f>
        <v>-3.125E-2</v>
      </c>
      <c r="AI14" s="26">
        <f>IFERROR(('Harga penutupan Harian'!Y60-'Harga penutupan Harian'!Y59)/'Harga penutupan Harian'!Y59,"")</f>
        <v>-9.7560975609756097E-3</v>
      </c>
      <c r="AJ14" s="26">
        <f>IFERROR(('Harga penutupan Harian'!Z60-'Harga penutupan Harian'!Z59)/'Harga penutupan Harian'!Z59,"")</f>
        <v>-1.1627906976744186E-2</v>
      </c>
      <c r="AK14" s="26">
        <f>IFERROR(('Harga penutupan Harian'!AA60-'Harga penutupan Harian'!AA59)/'Harga penutupan Harian'!AA59,"")</f>
        <v>2.5839793281653748E-3</v>
      </c>
      <c r="AL14" s="26">
        <f>IFERROR(('Harga penutupan Harian'!AB60-'Harga penutupan Harian'!AB59)/'Harga penutupan Harian'!AB59,"")</f>
        <v>-2.8653295128939827E-3</v>
      </c>
      <c r="AM14" s="26">
        <f>IFERROR(('Harga penutupan Harian'!AC60-'Harga penutupan Harian'!AC59)/'Harga penutupan Harian'!AC59,"")</f>
        <v>9.0090090090090091E-4</v>
      </c>
      <c r="AN14" s="26">
        <f>IFERROR(('Harga penutupan Harian'!AD60-'Harga penutupan Harian'!AD59)/'Harga penutupan Harian'!AD59,"")</f>
        <v>-9.8684210526315784E-3</v>
      </c>
      <c r="AO14" s="26">
        <f>IFERROR(('Harga penutupan Harian'!AE60-'Harga penutupan Harian'!AE59)/'Harga penutupan Harian'!AE59,"")</f>
        <v>5.5096418732782371E-3</v>
      </c>
      <c r="AP14" s="26">
        <f>IFERROR(('Harga penutupan Harian'!AF60-'Harga penutupan Harian'!AF59)/'Harga penutupan Harian'!AF59,"")</f>
        <v>0</v>
      </c>
      <c r="AQ14" s="26">
        <f>IFERROR(('Harga penutupan Harian'!AG60-'Harga penutupan Harian'!AG59)/'Harga penutupan Harian'!AG59,"")</f>
        <v>-2.1367521367521368E-2</v>
      </c>
      <c r="AR14" s="26">
        <f>IFERROR(('Harga penutupan Harian'!AH60-'Harga penutupan Harian'!AH59)/'Harga penutupan Harian'!AH59,"")</f>
        <v>1.7793594306049824E-2</v>
      </c>
      <c r="AS14" s="26">
        <f>IFERROR(('Harga penutupan Harian'!AI60-'Harga penutupan Harian'!AI59)/'Harga penutupan Harian'!AI59,"")</f>
        <v>-1.6129032258064516E-2</v>
      </c>
      <c r="AT14" s="26">
        <f>IFERROR(('Harga penutupan Harian'!AJ60-'Harga penutupan Harian'!AJ59)/'Harga penutupan Harian'!AJ59,"")</f>
        <v>-7.4074074074074077E-3</v>
      </c>
      <c r="AU14" s="26">
        <f>IFERROR(('Harga penutupan Harian'!AK60-'Harga penutupan Harian'!AK59)/'Harga penutupan Harian'!AK59,"")</f>
        <v>0</v>
      </c>
      <c r="AV14" s="26">
        <f>IFERROR(('Harga penutupan Harian'!AL60-'Harga penutupan Harian'!AL59)/'Harga penutupan Harian'!AL59,"")</f>
        <v>3.4129692832764505E-3</v>
      </c>
      <c r="AW14" s="26">
        <f>IFERROR(('Harga penutupan Harian'!AM60-'Harga penutupan Harian'!AM59)/'Harga penutupan Harian'!AM59,"")</f>
        <v>0</v>
      </c>
      <c r="AX14" s="26">
        <f>IFERROR(('Harga penutupan Harian'!AN60-'Harga penutupan Harian'!AN59)/'Harga penutupan Harian'!AN59,"")</f>
        <v>-8.0645161290322578E-3</v>
      </c>
      <c r="AY14" s="26">
        <f>IFERROR(('Harga penutupan Harian'!AO60-'Harga penutupan Harian'!AO59)/'Harga penutupan Harian'!AO59,"")</f>
        <v>4.2918454935622317E-3</v>
      </c>
      <c r="AZ14" s="26">
        <f>IFERROR(('Harga penutupan Harian'!AP60-'Harga penutupan Harian'!AP59)/'Harga penutupan Harian'!AP59,"")</f>
        <v>-6.8027210884353739E-3</v>
      </c>
      <c r="BA14" s="26">
        <f>IFERROR(('Harga penutupan Harian'!AQ60-'Harga penutupan Harian'!AQ59)/'Harga penutupan Harian'!AQ59,"")</f>
        <v>-2.9490616621983913E-2</v>
      </c>
      <c r="BB14" s="26">
        <f>IFERROR(('Harga penutupan Harian'!AR60-'Harga penutupan Harian'!AR59)/'Harga penutupan Harian'!AR59,"")</f>
        <v>5.7803468208092483E-3</v>
      </c>
      <c r="BC14" s="26">
        <f>IFERROR(('Harga penutupan Harian'!AS60-'Harga penutupan Harian'!AS59)/'Harga penutupan Harian'!AS59,"")</f>
        <v>-1.0183299389002037E-2</v>
      </c>
      <c r="BD14" s="38">
        <f>IFERROR(('Harga penutupan Harian'!AT60-'Harga penutupan Harian'!AT59)/'Harga penutupan Harian'!AT59,"")</f>
        <v>3.6231884057971015E-3</v>
      </c>
      <c r="BF14" s="1">
        <v>997</v>
      </c>
      <c r="BG14" s="1">
        <f t="shared" si="4"/>
        <v>-3.996003996003996E-3</v>
      </c>
    </row>
    <row r="15" spans="2:59" ht="16.5" x14ac:dyDescent="0.25">
      <c r="B15" s="5">
        <v>45379</v>
      </c>
      <c r="C15" s="26">
        <f t="shared" si="2"/>
        <v>-1.098901098901099E-2</v>
      </c>
      <c r="D15" s="26">
        <f t="shared" si="0"/>
        <v>-5.0505050505050509E-3</v>
      </c>
      <c r="E15" s="27"/>
      <c r="F15" s="27"/>
      <c r="G15" s="26">
        <f t="shared" si="3"/>
        <v>-7.1110991232816844E-5</v>
      </c>
      <c r="H15" s="26">
        <f t="shared" si="1"/>
        <v>-1.0917899997778173E-2</v>
      </c>
      <c r="I15" s="28"/>
      <c r="J15" s="28"/>
      <c r="K15" s="28"/>
      <c r="L15" s="37">
        <v>45378</v>
      </c>
      <c r="M15" s="26">
        <f>IFERROR(('Harga penutupan Harian'!B61-'Harga penutupan Harian'!B60)/'Harga penutupan Harian'!B60,"")</f>
        <v>-1.6216216216216217E-2</v>
      </c>
      <c r="N15" s="26">
        <f>IFERROR(('Harga penutupan Harian'!D61-'Harga penutupan Harian'!D60)/'Harga penutupan Harian'!D60,"")</f>
        <v>-1.4492753623188406E-2</v>
      </c>
      <c r="O15" s="26">
        <f>IFERROR(('Harga penutupan Harian'!E61-'Harga penutupan Harian'!E60)/'Harga penutupan Harian'!E60,"")</f>
        <v>0</v>
      </c>
      <c r="P15" s="26">
        <f>IFERROR(('Harga penutupan Harian'!F61-'Harga penutupan Harian'!F60)/'Harga penutupan Harian'!F60,"")</f>
        <v>-1.8018018018018018E-2</v>
      </c>
      <c r="Q15" s="26">
        <f>IFERROR(('Harga penutupan Harian'!G61-'Harga penutupan Harian'!G60)/'Harga penutupan Harian'!G60,"")</f>
        <v>-2.5000000000000001E-2</v>
      </c>
      <c r="R15" s="26">
        <f>IFERROR(('Harga penutupan Harian'!H61-'Harga penutupan Harian'!H60)/'Harga penutupan Harian'!H60,"")</f>
        <v>-4.7169811320754715E-3</v>
      </c>
      <c r="S15" s="26">
        <f>IFERROR(('Harga penutupan Harian'!I61-'Harga penutupan Harian'!I60)/'Harga penutupan Harian'!I60,"")</f>
        <v>2.4875621890547263E-3</v>
      </c>
      <c r="T15" s="26">
        <f>IFERROR(('Harga penutupan Harian'!J61-'Harga penutupan Harian'!J60)/'Harga penutupan Harian'!J60,"")</f>
        <v>-4.2016806722689074E-3</v>
      </c>
      <c r="U15" s="26">
        <f>IFERROR(('Harga penutupan Harian'!K61-'Harga penutupan Harian'!K60)/'Harga penutupan Harian'!K60,"")</f>
        <v>-7.9365079365079361E-3</v>
      </c>
      <c r="V15" s="26">
        <f>IFERROR(('Harga penutupan Harian'!L61-'Harga penutupan Harian'!L60)/'Harga penutupan Harian'!L60,"")</f>
        <v>-3.1250000000000002E-3</v>
      </c>
      <c r="W15" s="26">
        <f>IFERROR(('Harga penutupan Harian'!M61-'Harga penutupan Harian'!M60)/'Harga penutupan Harian'!M60,"")</f>
        <v>0</v>
      </c>
      <c r="X15" s="26">
        <f>IFERROR(('Harga penutupan Harian'!N61-'Harga penutupan Harian'!N60)/'Harga penutupan Harian'!N60,"")</f>
        <v>1.4925373134328358E-2</v>
      </c>
      <c r="Y15" s="26">
        <f>IFERROR(('Harga penutupan Harian'!O61-'Harga penutupan Harian'!O60)/'Harga penutupan Harian'!O60,"")</f>
        <v>3.3707865168539325E-2</v>
      </c>
      <c r="Z15" s="26">
        <f>IFERROR(('Harga penutupan Harian'!P61-'Harga penutupan Harian'!P60)/'Harga penutupan Harian'!P60,"")</f>
        <v>4.72972972972973E-2</v>
      </c>
      <c r="AA15" s="26">
        <f>IFERROR(('Harga penutupan Harian'!Q61-'Harga penutupan Harian'!Q60)/'Harga penutupan Harian'!Q60,"")</f>
        <v>-9.5693779904306216E-3</v>
      </c>
      <c r="AB15" s="26">
        <f>IFERROR(('Harga penutupan Harian'!R61-'Harga penutupan Harian'!R60)/'Harga penutupan Harian'!R60,"")</f>
        <v>-1.8181818181818181E-2</v>
      </c>
      <c r="AC15" s="26">
        <f>IFERROR(('Harga penutupan Harian'!S61-'Harga penutupan Harian'!S60)/'Harga penutupan Harian'!S60,"")</f>
        <v>3.875968992248062E-2</v>
      </c>
      <c r="AD15" s="26">
        <f>IFERROR(('Harga penutupan Harian'!T61-'Harga penutupan Harian'!T60)/'Harga penutupan Harian'!T60,"")</f>
        <v>-4.6025104602510462E-2</v>
      </c>
      <c r="AE15" s="26">
        <f>IFERROR(('Harga penutupan Harian'!U61-'Harga penutupan Harian'!U60)/'Harga penutupan Harian'!U60,"")</f>
        <v>1.25E-3</v>
      </c>
      <c r="AF15" s="26">
        <f>IFERROR(('Harga penutupan Harian'!V61-'Harga penutupan Harian'!V60)/'Harga penutupan Harian'!V60,"")</f>
        <v>-2.9411764705882353E-2</v>
      </c>
      <c r="AG15" s="26">
        <f>IFERROR(('Harga penutupan Harian'!W61-'Harga penutupan Harian'!W60)/'Harga penutupan Harian'!W60,"")</f>
        <v>3.3707865168539325E-2</v>
      </c>
      <c r="AH15" s="26">
        <f>IFERROR(('Harga penutupan Harian'!X61-'Harga penutupan Harian'!X60)/'Harga penutupan Harian'!X60,"")</f>
        <v>1.3824884792626729E-2</v>
      </c>
      <c r="AI15" s="26">
        <f>IFERROR(('Harga penutupan Harian'!Y61-'Harga penutupan Harian'!Y60)/'Harga penutupan Harian'!Y60,"")</f>
        <v>2.4630541871921183E-3</v>
      </c>
      <c r="AJ15" s="26">
        <f>IFERROR(('Harga penutupan Harian'!Z61-'Harga penutupan Harian'!Z60)/'Harga penutupan Harian'!Z60,"")</f>
        <v>-7.8431372549019607E-3</v>
      </c>
      <c r="AK15" s="26">
        <f>IFERROR(('Harga penutupan Harian'!AA61-'Harga penutupan Harian'!AA60)/'Harga penutupan Harian'!AA60,"")</f>
        <v>7.7319587628865982E-3</v>
      </c>
      <c r="AL15" s="26">
        <f>IFERROR(('Harga penutupan Harian'!AB61-'Harga penutupan Harian'!AB60)/'Harga penutupan Harian'!AB60,"")</f>
        <v>5.7471264367816091E-3</v>
      </c>
      <c r="AM15" s="26">
        <f>IFERROR(('Harga penutupan Harian'!AC61-'Harga penutupan Harian'!AC60)/'Harga penutupan Harian'!AC60,"")</f>
        <v>2.3402340234023402E-2</v>
      </c>
      <c r="AN15" s="26">
        <f>IFERROR(('Harga penutupan Harian'!AD61-'Harga penutupan Harian'!AD60)/'Harga penutupan Harian'!AD60,"")</f>
        <v>-2.9900332225913623E-2</v>
      </c>
      <c r="AO15" s="26">
        <f>IFERROR(('Harga penutupan Harian'!AE61-'Harga penutupan Harian'!AE60)/'Harga penutupan Harian'!AE60,"")</f>
        <v>-1.3698630136986301E-2</v>
      </c>
      <c r="AP15" s="26">
        <f>IFERROR(('Harga penutupan Harian'!AF61-'Harga penutupan Harian'!AF60)/'Harga penutupan Harian'!AF60,"")</f>
        <v>4.0983606557377051E-3</v>
      </c>
      <c r="AQ15" s="26">
        <f>IFERROR(('Harga penutupan Harian'!AG61-'Harga penutupan Harian'!AG60)/'Harga penutupan Harian'!AG60,"")</f>
        <v>-8.7336244541484712E-3</v>
      </c>
      <c r="AR15" s="26">
        <f>IFERROR(('Harga penutupan Harian'!AH61-'Harga penutupan Harian'!AH60)/'Harga penutupan Harian'!AH60,"")</f>
        <v>1.3986013986013986E-2</v>
      </c>
      <c r="AS15" s="26">
        <f>IFERROR(('Harga penutupan Harian'!AI61-'Harga penutupan Harian'!AI60)/'Harga penutupan Harian'!AI60,"")</f>
        <v>8.1967213114754103E-3</v>
      </c>
      <c r="AT15" s="26">
        <f>IFERROR(('Harga penutupan Harian'!AJ61-'Harga penutupan Harian'!AJ60)/'Harga penutupan Harian'!AJ60,"")</f>
        <v>1.1194029850746268E-2</v>
      </c>
      <c r="AU15" s="26">
        <f>IFERROR(('Harga penutupan Harian'!AK61-'Harga penutupan Harian'!AK60)/'Harga penutupan Harian'!AK60,"")</f>
        <v>-4.2016806722689074E-3</v>
      </c>
      <c r="AV15" s="26">
        <f>IFERROR(('Harga penutupan Harian'!AL61-'Harga penutupan Harian'!AL60)/'Harga penutupan Harian'!AL60,"")</f>
        <v>3.4013605442176869E-3</v>
      </c>
      <c r="AW15" s="26">
        <f>IFERROR(('Harga penutupan Harian'!AM61-'Harga penutupan Harian'!AM60)/'Harga penutupan Harian'!AM60,"")</f>
        <v>-2.0100502512562814E-2</v>
      </c>
      <c r="AX15" s="26">
        <f>IFERROR(('Harga penutupan Harian'!AN61-'Harga penutupan Harian'!AN60)/'Harga penutupan Harian'!AN60,"")</f>
        <v>1.6260162601626018E-2</v>
      </c>
      <c r="AY15" s="26">
        <f>IFERROR(('Harga penutupan Harian'!AO61-'Harga penutupan Harian'!AO60)/'Harga penutupan Harian'!AO60,"")</f>
        <v>1.282051282051282E-2</v>
      </c>
      <c r="AZ15" s="26">
        <f>IFERROR(('Harga penutupan Harian'!AP61-'Harga penutupan Harian'!AP60)/'Harga penutupan Harian'!AP60,"")</f>
        <v>-6.8493150684931503E-3</v>
      </c>
      <c r="BA15" s="26">
        <f>IFERROR(('Harga penutupan Harian'!AQ61-'Harga penutupan Harian'!AQ60)/'Harga penutupan Harian'!AQ60,"")</f>
        <v>-3.591160220994475E-2</v>
      </c>
      <c r="BB15" s="26">
        <f>IFERROR(('Harga penutupan Harian'!AR61-'Harga penutupan Harian'!AR60)/'Harga penutupan Harian'!AR60,"")</f>
        <v>-1.7241379310344827E-2</v>
      </c>
      <c r="BC15" s="26">
        <f>IFERROR(('Harga penutupan Harian'!AS61-'Harga penutupan Harian'!AS60)/'Harga penutupan Harian'!AS60,"")</f>
        <v>1.2345679012345678E-2</v>
      </c>
      <c r="BD15" s="38">
        <f>IFERROR(('Harga penutupan Harian'!AT61-'Harga penutupan Harian'!AT60)/'Harga penutupan Harian'!AT60,"")</f>
        <v>-1.444043321299639E-2</v>
      </c>
      <c r="BF15" s="1">
        <v>990</v>
      </c>
      <c r="BG15" s="1">
        <f t="shared" si="4"/>
        <v>-7.0210631895687063E-3</v>
      </c>
    </row>
    <row r="16" spans="2:59" ht="17.25" thickBot="1" x14ac:dyDescent="0.3">
      <c r="L16" s="40">
        <v>45379</v>
      </c>
      <c r="M16" s="41">
        <f>IFERROR(('Harga penutupan Harian'!B62-'Harga penutupan Harian'!B61)/'Harga penutupan Harian'!B61,"")</f>
        <v>-3.2967032967032968E-2</v>
      </c>
      <c r="N16" s="41">
        <f>IFERROR(('Harga penutupan Harian'!D62-'Harga penutupan Harian'!D61)/'Harga penutupan Harian'!D61,"")</f>
        <v>1.1764705882352941E-2</v>
      </c>
      <c r="O16" s="41">
        <f>IFERROR(('Harga penutupan Harian'!E62-'Harga penutupan Harian'!E61)/'Harga penutupan Harian'!E61,"")</f>
        <v>3.4482758620689655E-3</v>
      </c>
      <c r="P16" s="41">
        <f>IFERROR(('Harga penutupan Harian'!F62-'Harga penutupan Harian'!F61)/'Harga penutupan Harian'!F61,"")</f>
        <v>-2.1406727828746176E-2</v>
      </c>
      <c r="Q16" s="41">
        <f>IFERROR(('Harga penutupan Harian'!G62-'Harga penutupan Harian'!G61)/'Harga penutupan Harian'!G61,"")</f>
        <v>-2.197802197802198E-2</v>
      </c>
      <c r="R16" s="41">
        <f>IFERROR(('Harga penutupan Harian'!H62-'Harga penutupan Harian'!H61)/'Harga penutupan Harian'!H61,"")</f>
        <v>-2.3696682464454975E-2</v>
      </c>
      <c r="S16" s="41">
        <f>IFERROR(('Harga penutupan Harian'!I62-'Harga penutupan Harian'!I61)/'Harga penutupan Harian'!I61,"")</f>
        <v>0</v>
      </c>
      <c r="T16" s="41">
        <f>IFERROR(('Harga penutupan Harian'!J62-'Harga penutupan Harian'!J61)/'Harga penutupan Harian'!J61,"")</f>
        <v>-4.2194092827004216E-3</v>
      </c>
      <c r="U16" s="41">
        <f>IFERROR(('Harga penutupan Harian'!K62-'Harga penutupan Harian'!K61)/'Harga penutupan Harian'!K61,"")</f>
        <v>-3.2000000000000001E-2</v>
      </c>
      <c r="V16" s="41">
        <f>IFERROR(('Harga penutupan Harian'!L62-'Harga penutupan Harian'!L61)/'Harga penutupan Harian'!L61,"")</f>
        <v>-2.5078369905956112E-2</v>
      </c>
      <c r="W16" s="41">
        <f>IFERROR(('Harga penutupan Harian'!M62-'Harga penutupan Harian'!M61)/'Harga penutupan Harian'!M61,"")</f>
        <v>1.0452961672473868E-2</v>
      </c>
      <c r="X16" s="41">
        <f>IFERROR(('Harga penutupan Harian'!N62-'Harga penutupan Harian'!N61)/'Harga penutupan Harian'!N61,"")</f>
        <v>-3.6764705882352941E-3</v>
      </c>
      <c r="Y16" s="41">
        <f>IFERROR(('Harga penutupan Harian'!O62-'Harga penutupan Harian'!O61)/'Harga penutupan Harian'!O61,"")</f>
        <v>-2.1739130434782608E-2</v>
      </c>
      <c r="Z16" s="41">
        <f>IFERROR(('Harga penutupan Harian'!P62-'Harga penutupan Harian'!P61)/'Harga penutupan Harian'!P61,"")</f>
        <v>-1.935483870967742E-2</v>
      </c>
      <c r="AA16" s="41">
        <f>IFERROR(('Harga penutupan Harian'!Q62-'Harga penutupan Harian'!Q61)/'Harga penutupan Harian'!Q61,"")</f>
        <v>1.4492753623188406E-2</v>
      </c>
      <c r="AB16" s="41">
        <f>IFERROR(('Harga penutupan Harian'!R62-'Harga penutupan Harian'!R61)/'Harga penutupan Harian'!R61,"")</f>
        <v>9.2592592592592587E-3</v>
      </c>
      <c r="AC16" s="41">
        <f>IFERROR(('Harga penutupan Harian'!S62-'Harga penutupan Harian'!S61)/'Harga penutupan Harian'!S61,"")</f>
        <v>7.462686567164179E-3</v>
      </c>
      <c r="AD16" s="41">
        <f>IFERROR(('Harga penutupan Harian'!T62-'Harga penutupan Harian'!T61)/'Harga penutupan Harian'!T61,"")</f>
        <v>-8.771929824561403E-3</v>
      </c>
      <c r="AE16" s="41">
        <f>IFERROR(('Harga penutupan Harian'!U62-'Harga penutupan Harian'!U61)/'Harga penutupan Harian'!U61,"")</f>
        <v>-6.2421972534332081E-3</v>
      </c>
      <c r="AF16" s="41">
        <f>IFERROR(('Harga penutupan Harian'!V62-'Harga penutupan Harian'!V61)/'Harga penutupan Harian'!V61,"")</f>
        <v>4.5454545454545456E-2</v>
      </c>
      <c r="AG16" s="41">
        <f>IFERROR(('Harga penutupan Harian'!W62-'Harga penutupan Harian'!W61)/'Harga penutupan Harian'!W61,"")</f>
        <v>-2.1739130434782608E-2</v>
      </c>
      <c r="AH16" s="41">
        <f>IFERROR(('Harga penutupan Harian'!X62-'Harga penutupan Harian'!X61)/'Harga penutupan Harian'!X61,"")</f>
        <v>5.4545454545454543E-2</v>
      </c>
      <c r="AI16" s="41">
        <f>IFERROR(('Harga penutupan Harian'!Y62-'Harga penutupan Harian'!Y61)/'Harga penutupan Harian'!Y61,"")</f>
        <v>0</v>
      </c>
      <c r="AJ16" s="41">
        <f>IFERROR(('Harga penutupan Harian'!Z62-'Harga penutupan Harian'!Z61)/'Harga penutupan Harian'!Z61,"")</f>
        <v>7.9051383399209481E-3</v>
      </c>
      <c r="AK16" s="41">
        <f>IFERROR(('Harga penutupan Harian'!AA62-'Harga penutupan Harian'!AA61)/'Harga penutupan Harian'!AA61,"")</f>
        <v>-2.0460358056265986E-2</v>
      </c>
      <c r="AL16" s="41">
        <f>IFERROR(('Harga penutupan Harian'!AB62-'Harga penutupan Harian'!AB61)/'Harga penutupan Harian'!AB61,"")</f>
        <v>0</v>
      </c>
      <c r="AM16" s="41">
        <f>IFERROR(('Harga penutupan Harian'!AC62-'Harga penutupan Harian'!AC61)/'Harga penutupan Harian'!AC61,"")</f>
        <v>-6.0686015831134567E-2</v>
      </c>
      <c r="AN16" s="41">
        <f>IFERROR(('Harga penutupan Harian'!AD62-'Harga penutupan Harian'!AD61)/'Harga penutupan Harian'!AD61,"")</f>
        <v>1.0273972602739725E-2</v>
      </c>
      <c r="AO16" s="41">
        <f>IFERROR(('Harga penutupan Harian'!AE62-'Harga penutupan Harian'!AE61)/'Harga penutupan Harian'!AE61,"")</f>
        <v>1.1111111111111112E-2</v>
      </c>
      <c r="AP16" s="41">
        <f>IFERROR(('Harga penutupan Harian'!AF62-'Harga penutupan Harian'!AF61)/'Harga penutupan Harian'!AF61,"")</f>
        <v>4.0816326530612249E-3</v>
      </c>
      <c r="AQ16" s="41">
        <f>IFERROR(('Harga penutupan Harian'!AG62-'Harga penutupan Harian'!AG61)/'Harga penutupan Harian'!AG61,"")</f>
        <v>4.4052863436123352E-3</v>
      </c>
      <c r="AR16" s="41">
        <f>IFERROR(('Harga penutupan Harian'!AH62-'Harga penutupan Harian'!AH61)/'Harga penutupan Harian'!AH61,"")</f>
        <v>-1.3793103448275862E-2</v>
      </c>
      <c r="AS16" s="41">
        <f>IFERROR(('Harga penutupan Harian'!AI62-'Harga penutupan Harian'!AI61)/'Harga penutupan Harian'!AI61,"")</f>
        <v>0</v>
      </c>
      <c r="AT16" s="41">
        <f>IFERROR(('Harga penutupan Harian'!AJ62-'Harga penutupan Harian'!AJ61)/'Harga penutupan Harian'!AJ61,"")</f>
        <v>3.6900369003690036E-3</v>
      </c>
      <c r="AU16" s="41">
        <f>IFERROR(('Harga penutupan Harian'!AK62-'Harga penutupan Harian'!AK61)/'Harga penutupan Harian'!AK61,"")</f>
        <v>-8.4388185654008432E-3</v>
      </c>
      <c r="AV16" s="41">
        <f>IFERROR(('Harga penutupan Harian'!AL62-'Harga penutupan Harian'!AL61)/'Harga penutupan Harian'!AL61,"")</f>
        <v>6.7796610169491523E-3</v>
      </c>
      <c r="AW16" s="41">
        <f>IFERROR(('Harga penutupan Harian'!AM62-'Harga penutupan Harian'!AM61)/'Harga penutupan Harian'!AM61,"")</f>
        <v>-0.2</v>
      </c>
      <c r="AX16" s="41">
        <f>IFERROR(('Harga penutupan Harian'!AN62-'Harga penutupan Harian'!AN61)/'Harga penutupan Harian'!AN61,"")</f>
        <v>-8.0000000000000002E-3</v>
      </c>
      <c r="AY16" s="41">
        <f>IFERROR(('Harga penutupan Harian'!AO62-'Harga penutupan Harian'!AO61)/'Harga penutupan Harian'!AO61,"")</f>
        <v>-4.2194092827004216E-3</v>
      </c>
      <c r="AZ16" s="41">
        <f>IFERROR(('Harga penutupan Harian'!AP62-'Harga penutupan Harian'!AP61)/'Harga penutupan Harian'!AP61,"")</f>
        <v>-3.4482758620689655E-3</v>
      </c>
      <c r="BA16" s="41">
        <f>IFERROR(('Harga penutupan Harian'!AQ62-'Harga penutupan Harian'!AQ61)/'Harga penutupan Harian'!AQ61,"")</f>
        <v>-5.7306590257879654E-3</v>
      </c>
      <c r="BB16" s="41">
        <f>IFERROR(('Harga penutupan Harian'!AR62-'Harga penutupan Harian'!AR61)/'Harga penutupan Harian'!AR61,"")</f>
        <v>5.8479532163742687E-3</v>
      </c>
      <c r="BC16" s="41">
        <f>IFERROR(('Harga penutupan Harian'!AS62-'Harga penutupan Harian'!AS61)/'Harga penutupan Harian'!AS61,"")</f>
        <v>-1.7276422764227643E-2</v>
      </c>
      <c r="BD16" s="43">
        <f>IFERROR(('Harga penutupan Harian'!AT62-'Harga penutupan Harian'!AT61)/'Harga penutupan Harian'!AT61,"")</f>
        <v>-1.098901098901099E-2</v>
      </c>
      <c r="BF16" s="1">
        <v>985</v>
      </c>
      <c r="BG16" s="1">
        <f t="shared" si="4"/>
        <v>-5.0505050505050509E-3</v>
      </c>
    </row>
  </sheetData>
  <mergeCells count="3">
    <mergeCell ref="B2:H2"/>
    <mergeCell ref="M2:BD2"/>
    <mergeCell ref="BF2:B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7F50F-285F-45C1-8A41-2614A9423F63}">
  <dimension ref="B2:P16"/>
  <sheetViews>
    <sheetView showGridLines="0" zoomScale="101" workbookViewId="0">
      <selection activeCell="B2" sqref="B2:J6"/>
    </sheetView>
  </sheetViews>
  <sheetFormatPr defaultRowHeight="15" x14ac:dyDescent="0.25"/>
  <cols>
    <col min="2" max="2" width="12.85546875" customWidth="1"/>
    <col min="3" max="3" width="10.7109375" bestFit="1" customWidth="1"/>
    <col min="4" max="4" width="11.42578125" bestFit="1" customWidth="1"/>
    <col min="5" max="5" width="12.140625" bestFit="1" customWidth="1"/>
    <col min="6" max="6" width="12" bestFit="1" customWidth="1"/>
    <col min="7" max="7" width="11.42578125" bestFit="1" customWidth="1"/>
    <col min="8" max="8" width="5.42578125" bestFit="1" customWidth="1"/>
    <col min="9" max="9" width="3" bestFit="1" customWidth="1"/>
    <col min="10" max="10" width="10.140625" bestFit="1" customWidth="1"/>
  </cols>
  <sheetData>
    <row r="2" spans="2:16" x14ac:dyDescent="0.25">
      <c r="B2" s="125"/>
      <c r="C2" s="152" t="s">
        <v>102</v>
      </c>
      <c r="D2" s="152"/>
      <c r="E2" s="152"/>
      <c r="F2" s="152"/>
      <c r="G2" s="152"/>
      <c r="H2" s="125"/>
      <c r="I2" s="125"/>
      <c r="J2" s="125"/>
    </row>
    <row r="3" spans="2:16" x14ac:dyDescent="0.25">
      <c r="B3" s="126"/>
      <c r="C3" s="151" t="s">
        <v>103</v>
      </c>
      <c r="D3" s="151"/>
      <c r="E3" s="151"/>
      <c r="F3" s="151"/>
      <c r="G3" s="151"/>
      <c r="H3" s="126"/>
      <c r="I3" s="126"/>
      <c r="J3" s="126"/>
    </row>
    <row r="4" spans="2:16" ht="25.5" customHeight="1" x14ac:dyDescent="0.25">
      <c r="B4" s="126"/>
      <c r="C4" s="128"/>
      <c r="D4" s="126"/>
      <c r="E4" s="126"/>
      <c r="F4" s="151" t="s">
        <v>91</v>
      </c>
      <c r="G4" s="151"/>
      <c r="H4" s="129"/>
      <c r="I4" s="129"/>
      <c r="J4" s="129"/>
    </row>
    <row r="5" spans="2:16" ht="24" customHeight="1" x14ac:dyDescent="0.25">
      <c r="B5" s="130"/>
      <c r="C5" s="127" t="s">
        <v>104</v>
      </c>
      <c r="D5" s="129" t="s">
        <v>105</v>
      </c>
      <c r="E5" s="131" t="s">
        <v>106</v>
      </c>
      <c r="F5" s="127" t="s">
        <v>92</v>
      </c>
      <c r="G5" s="127" t="s">
        <v>93</v>
      </c>
      <c r="H5" s="129" t="s">
        <v>88</v>
      </c>
      <c r="I5" s="129" t="s">
        <v>89</v>
      </c>
      <c r="J5" s="129" t="s">
        <v>90</v>
      </c>
    </row>
    <row r="6" spans="2:16" ht="36" x14ac:dyDescent="0.25">
      <c r="B6" s="132" t="s">
        <v>107</v>
      </c>
      <c r="C6" s="133">
        <v>1.36113866666667E-3</v>
      </c>
      <c r="D6" s="134">
        <v>1.0845581725528051E-2</v>
      </c>
      <c r="E6" s="134">
        <v>1.6735095925366234E-3</v>
      </c>
      <c r="F6" s="134">
        <v>-2.0185825198871937E-3</v>
      </c>
      <c r="G6" s="134">
        <v>4.7408598532205264E-3</v>
      </c>
      <c r="H6" s="135">
        <v>0.81334380916426041</v>
      </c>
      <c r="I6" s="136">
        <v>44</v>
      </c>
      <c r="J6" s="135">
        <v>0.420719310240875</v>
      </c>
      <c r="P6" s="122"/>
    </row>
    <row r="7" spans="2:16" x14ac:dyDescent="0.25">
      <c r="P7" s="122"/>
    </row>
    <row r="8" spans="2:16" x14ac:dyDescent="0.25">
      <c r="P8" s="122"/>
    </row>
    <row r="9" spans="2:16" x14ac:dyDescent="0.25">
      <c r="B9" s="87" t="s">
        <v>111</v>
      </c>
      <c r="P9" s="122"/>
    </row>
    <row r="10" spans="2:16" x14ac:dyDescent="0.25">
      <c r="B10" s="87" t="s">
        <v>112</v>
      </c>
      <c r="P10" s="122"/>
    </row>
    <row r="11" spans="2:16" x14ac:dyDescent="0.25">
      <c r="B11" s="88"/>
    </row>
    <row r="12" spans="2:16" x14ac:dyDescent="0.25">
      <c r="B12" s="99" t="s">
        <v>86</v>
      </c>
      <c r="C12" s="89"/>
      <c r="D12" s="89"/>
      <c r="E12" s="89"/>
      <c r="F12" s="89"/>
      <c r="G12" s="89"/>
      <c r="H12" s="89"/>
      <c r="I12" s="89"/>
      <c r="J12" s="89"/>
    </row>
    <row r="13" spans="2:16" x14ac:dyDescent="0.25">
      <c r="B13" s="87" t="s">
        <v>87</v>
      </c>
    </row>
    <row r="15" spans="2:16" x14ac:dyDescent="0.25">
      <c r="B15" s="87" t="s">
        <v>80</v>
      </c>
    </row>
    <row r="16" spans="2:16" x14ac:dyDescent="0.25">
      <c r="B16" s="87" t="s">
        <v>98</v>
      </c>
    </row>
  </sheetData>
  <mergeCells count="3">
    <mergeCell ref="C3:G3"/>
    <mergeCell ref="F4:G4"/>
    <mergeCell ref="C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6D76A-816D-4AE1-80C7-2978E33E27B3}">
  <dimension ref="B1:BH16"/>
  <sheetViews>
    <sheetView zoomScale="69" workbookViewId="0">
      <selection activeCell="BH6" sqref="BH6"/>
    </sheetView>
  </sheetViews>
  <sheetFormatPr defaultRowHeight="15" outlineLevelCol="1" x14ac:dyDescent="0.25"/>
  <cols>
    <col min="2" max="2" width="12.5703125" bestFit="1" customWidth="1"/>
    <col min="13" max="13" width="12.5703125" bestFit="1" customWidth="1" outlineLevel="1"/>
    <col min="14" max="58" width="9.140625" customWidth="1" outlineLevel="1"/>
    <col min="59" max="59" width="12.7109375" bestFit="1" customWidth="1" outlineLevel="1"/>
    <col min="60" max="60" width="9.140625" customWidth="1" outlineLevel="1"/>
  </cols>
  <sheetData>
    <row r="1" spans="2:60" ht="15.75" thickBot="1" x14ac:dyDescent="0.3"/>
    <row r="2" spans="2:60" ht="21.75" thickBot="1" x14ac:dyDescent="0.4"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19.5" thickBot="1" x14ac:dyDescent="0.35">
      <c r="B3" s="153" t="s">
        <v>1</v>
      </c>
      <c r="C3" s="153"/>
      <c r="D3" s="153"/>
      <c r="E3" s="153"/>
      <c r="F3" s="153"/>
      <c r="G3" s="153"/>
      <c r="H3" s="153"/>
      <c r="I3" s="32"/>
      <c r="J3" s="32"/>
      <c r="K3" s="32"/>
      <c r="L3" s="32"/>
      <c r="M3" s="44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21" x14ac:dyDescent="0.35">
      <c r="B4" s="33" t="s">
        <v>0</v>
      </c>
      <c r="C4" s="34" t="s">
        <v>50</v>
      </c>
      <c r="D4" s="34" t="s">
        <v>47</v>
      </c>
      <c r="E4" s="34" t="s">
        <v>51</v>
      </c>
      <c r="F4" s="34" t="s">
        <v>52</v>
      </c>
      <c r="G4" s="35" t="s">
        <v>53</v>
      </c>
      <c r="H4" s="36" t="s">
        <v>54</v>
      </c>
      <c r="I4" s="21"/>
      <c r="J4" s="21"/>
      <c r="K4" s="21"/>
      <c r="L4" s="21"/>
      <c r="M4" s="48">
        <v>45359</v>
      </c>
      <c r="N4" s="30">
        <f>IFERROR(('Harga penutupan Harian'!B50-'Harga penutupan Harian'!B49)/'Harga penutupan Harian'!B49,"")</f>
        <v>6.0975609756097563E-3</v>
      </c>
      <c r="O4" s="30">
        <f>IFERROR(('Harga penutupan Harian'!D50-'Harga penutupan Harian'!D49)/'Harga penutupan Harian'!D49,"")</f>
        <v>-1.9607843137254902E-2</v>
      </c>
      <c r="P4" s="30">
        <f>IFERROR(('Harga penutupan Harian'!E50-'Harga penutupan Harian'!E49)/'Harga penutupan Harian'!E49,"")</f>
        <v>1.0869565217391304E-2</v>
      </c>
      <c r="Q4" s="30">
        <f>IFERROR(('Harga penutupan Harian'!F50-'Harga penutupan Harian'!F49)/'Harga penutupan Harian'!F49,"")</f>
        <v>-6.3492063492063492E-3</v>
      </c>
      <c r="R4" s="30">
        <f>IFERROR(('Harga penutupan Harian'!G50-'Harga penutupan Harian'!G49)/'Harga penutupan Harian'!G49,"")</f>
        <v>-2.456140350877193E-2</v>
      </c>
      <c r="S4" s="30">
        <f>IFERROR(('Harga penutupan Harian'!H50-'Harga penutupan Harian'!H49)/'Harga penutupan Harian'!H49,"")</f>
        <v>4.8780487804878049E-3</v>
      </c>
      <c r="T4" s="30">
        <f>IFERROR(('Harga penutupan Harian'!I50-'Harga penutupan Harian'!I49)/'Harga penutupan Harian'!I49,"")</f>
        <v>2.4691358024691358E-3</v>
      </c>
      <c r="U4" s="30">
        <f>IFERROR(('Harga penutupan Harian'!J50-'Harga penutupan Harian'!J49)/'Harga penutupan Harian'!J49,"")</f>
        <v>2.0920502092050208E-2</v>
      </c>
      <c r="V4" s="30">
        <f>IFERROR(('Harga penutupan Harian'!K50-'Harga penutupan Harian'!K49)/'Harga penutupan Harian'!K49,"")</f>
        <v>2.0080321285140562E-2</v>
      </c>
      <c r="W4" s="30">
        <f>IFERROR(('Harga penutupan Harian'!L50-'Harga penutupan Harian'!L49)/'Harga penutupan Harian'!L49,"")</f>
        <v>1.098901098901099E-2</v>
      </c>
      <c r="X4" s="30">
        <f>IFERROR(('Harga penutupan Harian'!M50-'Harga penutupan Harian'!M49)/'Harga penutupan Harian'!M49,"")</f>
        <v>3.5211267605633804E-3</v>
      </c>
      <c r="Y4" s="30">
        <f>IFERROR(('Harga penutupan Harian'!N50-'Harga penutupan Harian'!N49)/'Harga penutupan Harian'!N49,"")</f>
        <v>4.8387096774193547E-2</v>
      </c>
      <c r="Z4" s="30">
        <f>IFERROR(('Harga penutupan Harian'!O50-'Harga penutupan Harian'!O49)/'Harga penutupan Harian'!O49,"")</f>
        <v>-1.893939393939394E-2</v>
      </c>
      <c r="AA4" s="30">
        <f>IFERROR(('Harga penutupan Harian'!P50-'Harga penutupan Harian'!P49)/'Harga penutupan Harian'!P49,"")</f>
        <v>-6.4516129032258064E-3</v>
      </c>
      <c r="AB4" s="30">
        <f>IFERROR(('Harga penutupan Harian'!Q50-'Harga penutupan Harian'!Q49)/'Harga penutupan Harian'!Q49,"")</f>
        <v>1.4705882352941176E-2</v>
      </c>
      <c r="AC4" s="30">
        <f>IFERROR(('Harga penutupan Harian'!R50-'Harga penutupan Harian'!R49)/'Harga penutupan Harian'!R49,"")</f>
        <v>8.6956521739130436E-3</v>
      </c>
      <c r="AD4" s="30">
        <f>IFERROR(('Harga penutupan Harian'!S50-'Harga penutupan Harian'!S49)/'Harga penutupan Harian'!S49,"")</f>
        <v>-9.1743119266055051E-3</v>
      </c>
      <c r="AE4" s="30">
        <f>IFERROR(('Harga penutupan Harian'!T50-'Harga penutupan Harian'!T49)/'Harga penutupan Harian'!T49,"")</f>
        <v>2.0746887966804978E-2</v>
      </c>
      <c r="AF4" s="30">
        <f>IFERROR(('Harga penutupan Harian'!U50-'Harga penutupan Harian'!U49)/'Harga penutupan Harian'!U49,"")</f>
        <v>-2.4937655860349127E-3</v>
      </c>
      <c r="AG4" s="30" t="str">
        <f>IFERROR(('Harga penutupan Harian'!V50-'Harga penutupan Harian'!V49)/'Harga penutupan Harian'!V49,"")</f>
        <v/>
      </c>
      <c r="AH4" s="30">
        <f>IFERROR(('Harga penutupan Harian'!W50-'Harga penutupan Harian'!W49)/'Harga penutupan Harian'!W49,"")</f>
        <v>-1.893939393939394E-2</v>
      </c>
      <c r="AI4" s="30">
        <f>IFERROR(('Harga penutupan Harian'!X50-'Harga penutupan Harian'!X49)/'Harga penutupan Harian'!X49,"")</f>
        <v>7.0093457943925233E-3</v>
      </c>
      <c r="AJ4" s="30">
        <f>IFERROR(('Harga penutupan Harian'!Y50-'Harga penutupan Harian'!Y49)/'Harga penutupan Harian'!Y49,"")</f>
        <v>-1.9656019656019656E-2</v>
      </c>
      <c r="AK4" s="30">
        <f>IFERROR(('Harga penutupan Harian'!Z50-'Harga penutupan Harian'!Z49)/'Harga penutupan Harian'!Z49,"")</f>
        <v>0</v>
      </c>
      <c r="AL4" s="30">
        <f>IFERROR(('Harga penutupan Harian'!AA50-'Harga penutupan Harian'!AA49)/'Harga penutupan Harian'!AA49,"")</f>
        <v>-5.9701492537313433E-3</v>
      </c>
      <c r="AM4" s="30">
        <f>IFERROR(('Harga penutupan Harian'!AB50-'Harga penutupan Harian'!AB49)/'Harga penutupan Harian'!AB49,"")</f>
        <v>-2.8571428571428571E-3</v>
      </c>
      <c r="AN4" s="30">
        <f>IFERROR(('Harga penutupan Harian'!AC50-'Harga penutupan Harian'!AC49)/'Harga penutupan Harian'!AC49,"")</f>
        <v>-1.8050541516245488E-3</v>
      </c>
      <c r="AO4" s="30">
        <f>IFERROR(('Harga penutupan Harian'!AD50-'Harga penutupan Harian'!AD49)/'Harga penutupan Harian'!AD49,"")</f>
        <v>-1.7064846416382253E-2</v>
      </c>
      <c r="AP4" s="30">
        <f>IFERROR(('Harga penutupan Harian'!AE50-'Harga penutupan Harian'!AE49)/'Harga penutupan Harian'!AE49,"")</f>
        <v>-4.7979797979797977E-2</v>
      </c>
      <c r="AQ4" s="30" t="str">
        <f>IFERROR(('Harga penutupan Harian'!AF50-'Harga penutupan Harian'!AF49)/'Harga penutupan Harian'!AF49,"")</f>
        <v/>
      </c>
      <c r="AR4" s="30">
        <f>IFERROR(('Harga penutupan Harian'!AG50-'Harga penutupan Harian'!AG49)/'Harga penutupan Harian'!AG49,"")</f>
        <v>2.1551724137931036E-2</v>
      </c>
      <c r="AS4" s="30">
        <f>IFERROR(('Harga penutupan Harian'!AH50-'Harga penutupan Harian'!AH49)/'Harga penutupan Harian'!AH49,"")</f>
        <v>1.9011406844106463E-2</v>
      </c>
      <c r="AT4" s="30">
        <f>IFERROR(('Harga penutupan Harian'!AI50-'Harga penutupan Harian'!AI49)/'Harga penutupan Harian'!AI49,"")</f>
        <v>-7.874015748031496E-3</v>
      </c>
      <c r="AU4" s="30">
        <f>IFERROR(('Harga penutupan Harian'!AJ50-'Harga penutupan Harian'!AJ49)/'Harga penutupan Harian'!AJ49,"")</f>
        <v>1.7937219730941704E-2</v>
      </c>
      <c r="AV4" s="30">
        <f>IFERROR(('Harga penutupan Harian'!AK50-'Harga penutupan Harian'!AK49)/'Harga penutupan Harian'!AK49,"")</f>
        <v>-1.2500000000000001E-2</v>
      </c>
      <c r="AW4" s="30">
        <f>IFERROR(('Harga penutupan Harian'!AL50-'Harga penutupan Harian'!AL49)/'Harga penutupan Harian'!AL49,"")</f>
        <v>2.1126760563380281E-2</v>
      </c>
      <c r="AX4" s="30" t="str">
        <f>IFERROR(('Harga penutupan Harian'!AM50-'Harga penutupan Harian'!AM49)/'Harga penutupan Harian'!AM49,"")</f>
        <v/>
      </c>
      <c r="AY4" s="30">
        <f>IFERROR(('Harga penutupan Harian'!AN50-'Harga penutupan Harian'!AN49)/'Harga penutupan Harian'!AN49,"")</f>
        <v>8.0645161290322578E-3</v>
      </c>
      <c r="AZ4" s="30">
        <f>IFERROR(('Harga penutupan Harian'!AO50-'Harga penutupan Harian'!AO49)/'Harga penutupan Harian'!AO49,"")</f>
        <v>-4.2194092827004216E-3</v>
      </c>
      <c r="BA4" s="30">
        <f>IFERROR(('Harga penutupan Harian'!AP50-'Harga penutupan Harian'!AP49)/'Harga penutupan Harian'!AP49,"")</f>
        <v>-2.2435897435897436E-2</v>
      </c>
      <c r="BB4" s="30">
        <f>IFERROR(('Harga penutupan Harian'!AQ50-'Harga penutupan Harian'!AQ49)/'Harga penutupan Harian'!AQ49,"")</f>
        <v>-1.0256410256410256E-2</v>
      </c>
      <c r="BC4" s="30">
        <f>IFERROR(('Harga penutupan Harian'!AR50-'Harga penutupan Harian'!AR49)/'Harga penutupan Harian'!AR49,"")</f>
        <v>5.6497175141242938E-3</v>
      </c>
      <c r="BD4" s="30">
        <f>IFERROR(('Harga penutupan Harian'!AS50-'Harga penutupan Harian'!AS49)/'Harga penutupan Harian'!AS49,"")</f>
        <v>7.2916666666666668E-3</v>
      </c>
      <c r="BE4" s="47">
        <f>IFERROR(('Harga penutupan Harian'!AT50-'Harga penutupan Harian'!AT49)/'Harga penutupan Harian'!AT49,"")</f>
        <v>-2.564102564102564E-2</v>
      </c>
      <c r="BF4" s="31"/>
      <c r="BG4" s="123">
        <v>1000</v>
      </c>
      <c r="BH4" s="29"/>
    </row>
    <row r="5" spans="2:60" ht="16.5" x14ac:dyDescent="0.25">
      <c r="B5" s="37">
        <v>45364</v>
      </c>
      <c r="C5" s="26">
        <f>N5</f>
        <v>1.2121212121212121E-2</v>
      </c>
      <c r="D5" s="26">
        <f t="shared" ref="D5:D16" si="0">BH5</f>
        <v>3.0000000000000001E-3</v>
      </c>
      <c r="E5" s="26">
        <f>INTERCEPT($C$5:$C$16,$D$5:$D$16)</f>
        <v>6.6053692590774581E-3</v>
      </c>
      <c r="F5" s="26">
        <f>SLOPE($C$5:$C$16,$D$5:$D$16)</f>
        <v>0.57778598486401522</v>
      </c>
      <c r="G5" s="26">
        <f>$E$5+$F$5*D5</f>
        <v>8.3387272136695029E-3</v>
      </c>
      <c r="H5" s="38">
        <f>C5-G5</f>
        <v>3.7824849075426183E-3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F5" s="28"/>
      <c r="BG5" s="124">
        <v>1003</v>
      </c>
      <c r="BH5" s="26">
        <f>(BG5-BG4)/BG4</f>
        <v>3.0000000000000001E-3</v>
      </c>
    </row>
    <row r="6" spans="2:60" ht="16.5" x14ac:dyDescent="0.25">
      <c r="B6" s="37">
        <v>45365</v>
      </c>
      <c r="C6" s="26">
        <f t="shared" ref="C6:C16" si="1">N6</f>
        <v>5.9880239520958087E-3</v>
      </c>
      <c r="D6" s="26">
        <f t="shared" si="0"/>
        <v>7.9760717846460612E-3</v>
      </c>
      <c r="E6" s="27"/>
      <c r="F6" s="27"/>
      <c r="G6" s="26">
        <f t="shared" ref="G6:G16" si="2">$E$5+$F$5*D6</f>
        <v>1.1213831750515265E-2</v>
      </c>
      <c r="H6" s="38">
        <f t="shared" ref="H6:H16" si="3">C6-G6</f>
        <v>-5.2258077984194563E-3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F6" s="28"/>
      <c r="BG6" s="124">
        <v>1011</v>
      </c>
      <c r="BH6" s="26">
        <f t="shared" ref="BH6:BH16" si="4">(BG6-BG5)/BG5</f>
        <v>7.9760717846460612E-3</v>
      </c>
    </row>
    <row r="7" spans="2:60" ht="16.5" x14ac:dyDescent="0.25">
      <c r="B7" s="37">
        <v>45366</v>
      </c>
      <c r="C7" s="26">
        <f t="shared" si="1"/>
        <v>-5.9523809523809521E-3</v>
      </c>
      <c r="D7" s="26">
        <f t="shared" si="0"/>
        <v>-1.3847675568743818E-2</v>
      </c>
      <c r="E7" s="27"/>
      <c r="F7" s="27"/>
      <c r="G7" s="26">
        <f t="shared" si="2"/>
        <v>-1.3956236074865501E-3</v>
      </c>
      <c r="H7" s="38">
        <f t="shared" si="3"/>
        <v>-4.5567573448944019E-3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F7" s="28"/>
      <c r="BG7" s="124">
        <v>997</v>
      </c>
      <c r="BH7" s="26">
        <f t="shared" si="4"/>
        <v>-1.3847675568743818E-2</v>
      </c>
    </row>
    <row r="8" spans="2:60" ht="16.5" x14ac:dyDescent="0.25">
      <c r="B8" s="37">
        <v>45369</v>
      </c>
      <c r="C8" s="26">
        <f t="shared" si="1"/>
        <v>-1.1976047904191617E-2</v>
      </c>
      <c r="D8" s="26">
        <f t="shared" si="0"/>
        <v>-4.0120361083249749E-3</v>
      </c>
      <c r="E8" s="27"/>
      <c r="F8" s="27"/>
      <c r="G8" s="26">
        <f t="shared" si="2"/>
        <v>4.2872710249189216E-3</v>
      </c>
      <c r="H8" s="38">
        <f t="shared" si="3"/>
        <v>-1.6263318929110537E-2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F8" s="28"/>
      <c r="BG8" s="124">
        <v>993</v>
      </c>
      <c r="BH8" s="26">
        <f t="shared" si="4"/>
        <v>-4.0120361083249749E-3</v>
      </c>
    </row>
    <row r="9" spans="2:60" ht="16.5" x14ac:dyDescent="0.25">
      <c r="B9" s="37">
        <v>45370</v>
      </c>
      <c r="C9" s="26">
        <f t="shared" si="1"/>
        <v>2.4242424242424242E-2</v>
      </c>
      <c r="D9" s="26">
        <f t="shared" si="0"/>
        <v>4.0281973816717019E-3</v>
      </c>
      <c r="E9" s="27"/>
      <c r="F9" s="27"/>
      <c r="G9" s="26">
        <f t="shared" si="2"/>
        <v>8.9328052504732899E-3</v>
      </c>
      <c r="H9" s="38">
        <f t="shared" si="3"/>
        <v>1.5309618991950952E-2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F9" s="28"/>
      <c r="BG9" s="124">
        <v>997</v>
      </c>
      <c r="BH9" s="26">
        <f t="shared" si="4"/>
        <v>4.0281973816717019E-3</v>
      </c>
    </row>
    <row r="10" spans="2:60" ht="16.5" x14ac:dyDescent="0.25">
      <c r="B10" s="39">
        <v>45371</v>
      </c>
      <c r="C10" s="26">
        <f t="shared" si="1"/>
        <v>0.10059171597633136</v>
      </c>
      <c r="D10" s="26">
        <f t="shared" si="0"/>
        <v>-5.0150451354062184E-3</v>
      </c>
      <c r="E10" s="27"/>
      <c r="F10" s="27"/>
      <c r="G10" s="26">
        <f t="shared" si="2"/>
        <v>3.7077464663792877E-3</v>
      </c>
      <c r="H10" s="38">
        <f t="shared" si="3"/>
        <v>9.6883969509952067E-2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F10" s="28"/>
      <c r="BG10" s="124">
        <v>992</v>
      </c>
      <c r="BH10" s="26">
        <f t="shared" si="4"/>
        <v>-5.0150451354062184E-3</v>
      </c>
    </row>
    <row r="11" spans="2:60" ht="16.5" x14ac:dyDescent="0.25">
      <c r="B11" s="37">
        <v>45372</v>
      </c>
      <c r="C11" s="26">
        <f t="shared" si="1"/>
        <v>-1.0752688172043012E-2</v>
      </c>
      <c r="D11" s="26">
        <f t="shared" si="0"/>
        <v>2.0161290322580645E-3</v>
      </c>
      <c r="E11" s="27"/>
      <c r="F11" s="27"/>
      <c r="G11" s="26">
        <f t="shared" si="2"/>
        <v>7.7702603575936181E-3</v>
      </c>
      <c r="H11" s="38">
        <f t="shared" si="3"/>
        <v>-1.8522948529636631E-2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F11" s="28"/>
      <c r="BG11" s="124">
        <v>994</v>
      </c>
      <c r="BH11" s="26">
        <f t="shared" si="4"/>
        <v>2.0161290322580645E-3</v>
      </c>
    </row>
    <row r="12" spans="2:60" ht="16.5" x14ac:dyDescent="0.25">
      <c r="B12" s="37">
        <v>45373</v>
      </c>
      <c r="C12" s="26">
        <f t="shared" si="1"/>
        <v>-5.434782608695652E-3</v>
      </c>
      <c r="D12" s="26">
        <f t="shared" si="0"/>
        <v>2.012072434607646E-3</v>
      </c>
      <c r="E12" s="27"/>
      <c r="F12" s="27"/>
      <c r="G12" s="26">
        <f t="shared" si="2"/>
        <v>7.7679165123249738E-3</v>
      </c>
      <c r="H12" s="38">
        <f t="shared" si="3"/>
        <v>-1.3202699121020626E-2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F12" s="28"/>
      <c r="BG12" s="124">
        <v>996</v>
      </c>
      <c r="BH12" s="26">
        <f t="shared" si="4"/>
        <v>2.012072434607646E-3</v>
      </c>
    </row>
    <row r="13" spans="2:60" ht="16.5" x14ac:dyDescent="0.25">
      <c r="B13" s="37">
        <v>45376</v>
      </c>
      <c r="C13" s="26">
        <f t="shared" si="1"/>
        <v>1.6393442622950821E-2</v>
      </c>
      <c r="D13" s="26">
        <f t="shared" si="0"/>
        <v>5.0200803212851405E-3</v>
      </c>
      <c r="E13" s="27"/>
      <c r="F13" s="27"/>
      <c r="G13" s="26">
        <f t="shared" si="2"/>
        <v>9.5059013116076552E-3</v>
      </c>
      <c r="H13" s="38">
        <f t="shared" si="3"/>
        <v>6.8875413113431653E-3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F13" s="28"/>
      <c r="BG13" s="124">
        <v>1001</v>
      </c>
      <c r="BH13" s="26">
        <f t="shared" si="4"/>
        <v>5.0200803212851405E-3</v>
      </c>
    </row>
    <row r="14" spans="2:60" ht="16.5" x14ac:dyDescent="0.25">
      <c r="B14" s="37">
        <v>45377</v>
      </c>
      <c r="C14" s="26">
        <f t="shared" si="1"/>
        <v>-5.3763440860215058E-3</v>
      </c>
      <c r="D14" s="26">
        <f t="shared" si="0"/>
        <v>-3.996003996003996E-3</v>
      </c>
      <c r="E14" s="27"/>
      <c r="F14" s="27"/>
      <c r="G14" s="26">
        <f t="shared" si="2"/>
        <v>4.296534154725749E-3</v>
      </c>
      <c r="H14" s="38">
        <f t="shared" si="3"/>
        <v>-9.6728782407472548E-3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F14" s="28"/>
      <c r="BG14" s="124">
        <v>997</v>
      </c>
      <c r="BH14" s="26">
        <f t="shared" si="4"/>
        <v>-3.996003996003996E-3</v>
      </c>
    </row>
    <row r="15" spans="2:60" ht="16.5" x14ac:dyDescent="0.25">
      <c r="B15" s="37">
        <v>45378</v>
      </c>
      <c r="C15" s="26">
        <f t="shared" si="1"/>
        <v>-1.6216216216216217E-2</v>
      </c>
      <c r="D15" s="26">
        <f t="shared" si="0"/>
        <v>-7.0210631895687063E-3</v>
      </c>
      <c r="E15" s="27"/>
      <c r="F15" s="27"/>
      <c r="G15" s="26">
        <f t="shared" si="2"/>
        <v>2.5486973493000194E-3</v>
      </c>
      <c r="H15" s="38">
        <f t="shared" si="3"/>
        <v>-1.8764913565516236E-2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F15" s="28"/>
      <c r="BG15" s="124">
        <v>990</v>
      </c>
      <c r="BH15" s="26">
        <f t="shared" si="4"/>
        <v>-7.0210631895687063E-3</v>
      </c>
    </row>
    <row r="16" spans="2:60" ht="17.25" thickBot="1" x14ac:dyDescent="0.3">
      <c r="B16" s="40">
        <v>45379</v>
      </c>
      <c r="C16" s="26">
        <f t="shared" si="1"/>
        <v>-3.2967032967032968E-2</v>
      </c>
      <c r="D16" s="41">
        <f t="shared" si="0"/>
        <v>-5.0505050505050509E-3</v>
      </c>
      <c r="E16" s="42"/>
      <c r="F16" s="42"/>
      <c r="G16" s="41">
        <f t="shared" si="2"/>
        <v>3.6872582244107141E-3</v>
      </c>
      <c r="H16" s="43">
        <f t="shared" si="3"/>
        <v>-3.6654291191443679E-2</v>
      </c>
      <c r="I16" s="28"/>
      <c r="J16" s="28"/>
      <c r="K16" s="28"/>
      <c r="L16" s="28"/>
      <c r="M16" s="40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F16" s="28"/>
      <c r="BG16" s="124">
        <v>985</v>
      </c>
      <c r="BH16" s="26">
        <f t="shared" si="4"/>
        <v>-5.0505050505050509E-3</v>
      </c>
    </row>
  </sheetData>
  <mergeCells count="3">
    <mergeCell ref="B3:H3"/>
    <mergeCell ref="N2:BE2"/>
    <mergeCell ref="BG2:B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2161A-4D6E-4408-BFF4-81518EDCECD1}">
  <dimension ref="B1:BI16"/>
  <sheetViews>
    <sheetView topLeftCell="A2" workbookViewId="0">
      <selection activeCell="H5" sqref="H5:H16"/>
    </sheetView>
  </sheetViews>
  <sheetFormatPr defaultRowHeight="15" outlineLevelCol="1" x14ac:dyDescent="0.25"/>
  <cols>
    <col min="2" max="2" width="11.85546875" bestFit="1" customWidth="1"/>
    <col min="13" max="13" width="11.85546875" customWidth="1" outlineLevel="1"/>
    <col min="14" max="61" width="9.140625" customWidth="1" outlineLevel="1"/>
  </cols>
  <sheetData>
    <row r="1" spans="2:61" ht="15.75" thickBot="1" x14ac:dyDescent="0.3"/>
    <row r="2" spans="2:61" ht="21.75" thickBot="1" x14ac:dyDescent="0.4"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6"/>
      <c r="BH2" s="139" t="s">
        <v>49</v>
      </c>
      <c r="BI2" s="141"/>
    </row>
    <row r="3" spans="2:61" ht="19.5" thickBot="1" x14ac:dyDescent="0.35">
      <c r="B3" s="153" t="s">
        <v>59</v>
      </c>
      <c r="C3" s="153"/>
      <c r="D3" s="153"/>
      <c r="E3" s="153"/>
      <c r="F3" s="153"/>
      <c r="G3" s="153"/>
      <c r="H3" s="153"/>
      <c r="I3" s="32"/>
      <c r="J3" s="32"/>
      <c r="K3" s="32"/>
      <c r="L3" s="32"/>
      <c r="M3" s="44" t="s">
        <v>56</v>
      </c>
      <c r="N3" s="45" t="s">
        <v>1</v>
      </c>
      <c r="O3" s="45" t="s">
        <v>59</v>
      </c>
      <c r="P3" s="45" t="s">
        <v>2</v>
      </c>
      <c r="Q3" s="45" t="s">
        <v>3</v>
      </c>
      <c r="R3" s="45" t="s">
        <v>4</v>
      </c>
      <c r="S3" s="45" t="s">
        <v>5</v>
      </c>
      <c r="T3" s="45" t="s">
        <v>6</v>
      </c>
      <c r="U3" s="45" t="s">
        <v>7</v>
      </c>
      <c r="V3" s="45" t="s">
        <v>8</v>
      </c>
      <c r="W3" s="45" t="s">
        <v>9</v>
      </c>
      <c r="X3" s="45" t="s">
        <v>10</v>
      </c>
      <c r="Y3" s="45" t="s">
        <v>11</v>
      </c>
      <c r="Z3" s="45" t="s">
        <v>12</v>
      </c>
      <c r="AA3" s="45" t="s">
        <v>15</v>
      </c>
      <c r="AB3" s="45" t="s">
        <v>13</v>
      </c>
      <c r="AC3" s="45" t="s">
        <v>14</v>
      </c>
      <c r="AD3" s="45" t="s">
        <v>16</v>
      </c>
      <c r="AE3" s="45" t="s">
        <v>17</v>
      </c>
      <c r="AF3" s="45" t="s">
        <v>18</v>
      </c>
      <c r="AG3" s="45" t="s">
        <v>19</v>
      </c>
      <c r="AH3" s="45" t="s">
        <v>20</v>
      </c>
      <c r="AI3" s="45" t="s">
        <v>21</v>
      </c>
      <c r="AJ3" s="45" t="s">
        <v>22</v>
      </c>
      <c r="AK3" s="45" t="s">
        <v>23</v>
      </c>
      <c r="AL3" s="45" t="s">
        <v>24</v>
      </c>
      <c r="AM3" s="45" t="s">
        <v>25</v>
      </c>
      <c r="AN3" s="45" t="s">
        <v>26</v>
      </c>
      <c r="AO3" s="45" t="s">
        <v>27</v>
      </c>
      <c r="AP3" s="45" t="s">
        <v>28</v>
      </c>
      <c r="AQ3" s="45" t="s">
        <v>29</v>
      </c>
      <c r="AR3" s="45" t="s">
        <v>30</v>
      </c>
      <c r="AS3" s="45" t="s">
        <v>31</v>
      </c>
      <c r="AT3" s="45" t="s">
        <v>32</v>
      </c>
      <c r="AU3" s="45" t="s">
        <v>33</v>
      </c>
      <c r="AV3" s="45" t="s">
        <v>34</v>
      </c>
      <c r="AW3" s="45" t="s">
        <v>35</v>
      </c>
      <c r="AX3" s="45" t="s">
        <v>36</v>
      </c>
      <c r="AY3" s="45" t="s">
        <v>37</v>
      </c>
      <c r="AZ3" s="45" t="s">
        <v>38</v>
      </c>
      <c r="BA3" s="45" t="s">
        <v>39</v>
      </c>
      <c r="BB3" s="45" t="s">
        <v>40</v>
      </c>
      <c r="BC3" s="45" t="s">
        <v>41</v>
      </c>
      <c r="BD3" s="45" t="s">
        <v>42</v>
      </c>
      <c r="BE3" s="45" t="s">
        <v>43</v>
      </c>
      <c r="BF3" s="46" t="s">
        <v>44</v>
      </c>
      <c r="BH3" s="12" t="s">
        <v>48</v>
      </c>
      <c r="BI3" s="12" t="s">
        <v>47</v>
      </c>
    </row>
    <row r="4" spans="2:61" ht="21" x14ac:dyDescent="0.35">
      <c r="B4" s="33" t="s">
        <v>0</v>
      </c>
      <c r="C4" s="34" t="s">
        <v>50</v>
      </c>
      <c r="D4" s="34" t="s">
        <v>47</v>
      </c>
      <c r="E4" s="34" t="s">
        <v>51</v>
      </c>
      <c r="F4" s="34" t="s">
        <v>52</v>
      </c>
      <c r="G4" s="35" t="s">
        <v>53</v>
      </c>
      <c r="H4" s="36" t="s">
        <v>54</v>
      </c>
      <c r="I4" s="21"/>
      <c r="J4" s="21"/>
      <c r="K4" s="21"/>
      <c r="L4" s="21"/>
      <c r="M4" s="48">
        <v>45359</v>
      </c>
      <c r="N4" s="30">
        <f>IFERROR(('Harga penutupan Harian'!B50-'Harga penutupan Harian'!B49)/'Harga penutupan Harian'!B49,"")</f>
        <v>6.0975609756097563E-3</v>
      </c>
      <c r="O4" s="30">
        <f>('Harga penutupan Harian'!C50-'Harga penutupan Harian'!C49)/'Harga penutupan Harian'!C50</f>
        <v>1.2195121951219513E-2</v>
      </c>
      <c r="P4" s="30">
        <f>IFERROR(('Harga penutupan Harian'!D50-'Harga penutupan Harian'!D49)/'Harga penutupan Harian'!D49,"")</f>
        <v>-1.9607843137254902E-2</v>
      </c>
      <c r="Q4" s="30">
        <f>IFERROR(('Harga penutupan Harian'!E50-'Harga penutupan Harian'!E49)/'Harga penutupan Harian'!E49,"")</f>
        <v>1.0869565217391304E-2</v>
      </c>
      <c r="R4" s="30">
        <f>IFERROR(('Harga penutupan Harian'!F50-'Harga penutupan Harian'!F49)/'Harga penutupan Harian'!F49,"")</f>
        <v>-6.3492063492063492E-3</v>
      </c>
      <c r="S4" s="30">
        <f>IFERROR(('Harga penutupan Harian'!G50-'Harga penutupan Harian'!G49)/'Harga penutupan Harian'!G49,"")</f>
        <v>-2.456140350877193E-2</v>
      </c>
      <c r="T4" s="30">
        <f>IFERROR(('Harga penutupan Harian'!H50-'Harga penutupan Harian'!H49)/'Harga penutupan Harian'!H49,"")</f>
        <v>4.8780487804878049E-3</v>
      </c>
      <c r="U4" s="30">
        <f>IFERROR(('Harga penutupan Harian'!I50-'Harga penutupan Harian'!I49)/'Harga penutupan Harian'!I49,"")</f>
        <v>2.4691358024691358E-3</v>
      </c>
      <c r="V4" s="30">
        <f>IFERROR(('Harga penutupan Harian'!J50-'Harga penutupan Harian'!J49)/'Harga penutupan Harian'!J49,"")</f>
        <v>2.0920502092050208E-2</v>
      </c>
      <c r="W4" s="30">
        <f>IFERROR(('Harga penutupan Harian'!K50-'Harga penutupan Harian'!K49)/'Harga penutupan Harian'!K49,"")</f>
        <v>2.0080321285140562E-2</v>
      </c>
      <c r="X4" s="30">
        <f>IFERROR(('Harga penutupan Harian'!L50-'Harga penutupan Harian'!L49)/'Harga penutupan Harian'!L49,"")</f>
        <v>1.098901098901099E-2</v>
      </c>
      <c r="Y4" s="30">
        <f>IFERROR(('Harga penutupan Harian'!M50-'Harga penutupan Harian'!M49)/'Harga penutupan Harian'!M49,"")</f>
        <v>3.5211267605633804E-3</v>
      </c>
      <c r="Z4" s="30">
        <f>IFERROR(('Harga penutupan Harian'!N50-'Harga penutupan Harian'!N49)/'Harga penutupan Harian'!N49,"")</f>
        <v>4.8387096774193547E-2</v>
      </c>
      <c r="AA4" s="30">
        <f>IFERROR(('Harga penutupan Harian'!O50-'Harga penutupan Harian'!O49)/'Harga penutupan Harian'!O49,"")</f>
        <v>-1.893939393939394E-2</v>
      </c>
      <c r="AB4" s="30">
        <f>IFERROR(('Harga penutupan Harian'!P50-'Harga penutupan Harian'!P49)/'Harga penutupan Harian'!P49,"")</f>
        <v>-6.4516129032258064E-3</v>
      </c>
      <c r="AC4" s="30">
        <f>IFERROR(('Harga penutupan Harian'!Q50-'Harga penutupan Harian'!Q49)/'Harga penutupan Harian'!Q49,"")</f>
        <v>1.4705882352941176E-2</v>
      </c>
      <c r="AD4" s="30">
        <f>IFERROR(('Harga penutupan Harian'!R50-'Harga penutupan Harian'!R49)/'Harga penutupan Harian'!R49,"")</f>
        <v>8.6956521739130436E-3</v>
      </c>
      <c r="AE4" s="30">
        <f>IFERROR(('Harga penutupan Harian'!S50-'Harga penutupan Harian'!S49)/'Harga penutupan Harian'!S49,"")</f>
        <v>-9.1743119266055051E-3</v>
      </c>
      <c r="AF4" s="30">
        <f>IFERROR(('Harga penutupan Harian'!T50-'Harga penutupan Harian'!T49)/'Harga penutupan Harian'!T49,"")</f>
        <v>2.0746887966804978E-2</v>
      </c>
      <c r="AG4" s="30">
        <f>IFERROR(('Harga penutupan Harian'!U50-'Harga penutupan Harian'!U49)/'Harga penutupan Harian'!U49,"")</f>
        <v>-2.4937655860349127E-3</v>
      </c>
      <c r="AH4" s="30" t="str">
        <f>IFERROR(('Harga penutupan Harian'!V50-'Harga penutupan Harian'!V49)/'Harga penutupan Harian'!V49,"")</f>
        <v/>
      </c>
      <c r="AI4" s="30">
        <f>IFERROR(('Harga penutupan Harian'!W50-'Harga penutupan Harian'!W49)/'Harga penutupan Harian'!W49,"")</f>
        <v>-1.893939393939394E-2</v>
      </c>
      <c r="AJ4" s="30">
        <f>IFERROR(('Harga penutupan Harian'!X50-'Harga penutupan Harian'!X49)/'Harga penutupan Harian'!X49,"")</f>
        <v>7.0093457943925233E-3</v>
      </c>
      <c r="AK4" s="30">
        <f>IFERROR(('Harga penutupan Harian'!Y50-'Harga penutupan Harian'!Y49)/'Harga penutupan Harian'!Y49,"")</f>
        <v>-1.9656019656019656E-2</v>
      </c>
      <c r="AL4" s="30">
        <f>IFERROR(('Harga penutupan Harian'!Z50-'Harga penutupan Harian'!Z49)/'Harga penutupan Harian'!Z49,"")</f>
        <v>0</v>
      </c>
      <c r="AM4" s="30">
        <f>IFERROR(('Harga penutupan Harian'!AA50-'Harga penutupan Harian'!AA49)/'Harga penutupan Harian'!AA49,"")</f>
        <v>-5.9701492537313433E-3</v>
      </c>
      <c r="AN4" s="30">
        <f>IFERROR(('Harga penutupan Harian'!AB50-'Harga penutupan Harian'!AB49)/'Harga penutupan Harian'!AB49,"")</f>
        <v>-2.8571428571428571E-3</v>
      </c>
      <c r="AO4" s="30">
        <f>IFERROR(('Harga penutupan Harian'!AC50-'Harga penutupan Harian'!AC49)/'Harga penutupan Harian'!AC49,"")</f>
        <v>-1.8050541516245488E-3</v>
      </c>
      <c r="AP4" s="30">
        <f>IFERROR(('Harga penutupan Harian'!AD50-'Harga penutupan Harian'!AD49)/'Harga penutupan Harian'!AD49,"")</f>
        <v>-1.7064846416382253E-2</v>
      </c>
      <c r="AQ4" s="30">
        <f>IFERROR(('Harga penutupan Harian'!AE50-'Harga penutupan Harian'!AE49)/'Harga penutupan Harian'!AE49,"")</f>
        <v>-4.7979797979797977E-2</v>
      </c>
      <c r="AR4" s="30" t="str">
        <f>IFERROR(('Harga penutupan Harian'!AF50-'Harga penutupan Harian'!AF49)/'Harga penutupan Harian'!AF49,"")</f>
        <v/>
      </c>
      <c r="AS4" s="30">
        <f>IFERROR(('Harga penutupan Harian'!AG50-'Harga penutupan Harian'!AG49)/'Harga penutupan Harian'!AG49,"")</f>
        <v>2.1551724137931036E-2</v>
      </c>
      <c r="AT4" s="30">
        <f>IFERROR(('Harga penutupan Harian'!AH50-'Harga penutupan Harian'!AH49)/'Harga penutupan Harian'!AH49,"")</f>
        <v>1.9011406844106463E-2</v>
      </c>
      <c r="AU4" s="30">
        <f>IFERROR(('Harga penutupan Harian'!AI50-'Harga penutupan Harian'!AI49)/'Harga penutupan Harian'!AI49,"")</f>
        <v>-7.874015748031496E-3</v>
      </c>
      <c r="AV4" s="30">
        <f>IFERROR(('Harga penutupan Harian'!AJ50-'Harga penutupan Harian'!AJ49)/'Harga penutupan Harian'!AJ49,"")</f>
        <v>1.7937219730941704E-2</v>
      </c>
      <c r="AW4" s="30">
        <f>IFERROR(('Harga penutupan Harian'!AK50-'Harga penutupan Harian'!AK49)/'Harga penutupan Harian'!AK49,"")</f>
        <v>-1.2500000000000001E-2</v>
      </c>
      <c r="AX4" s="30">
        <f>IFERROR(('Harga penutupan Harian'!AL50-'Harga penutupan Harian'!AL49)/'Harga penutupan Harian'!AL49,"")</f>
        <v>2.1126760563380281E-2</v>
      </c>
      <c r="AY4" s="30" t="str">
        <f>IFERROR(('Harga penutupan Harian'!AM50-'Harga penutupan Harian'!AM49)/'Harga penutupan Harian'!AM49,"")</f>
        <v/>
      </c>
      <c r="AZ4" s="30">
        <f>IFERROR(('Harga penutupan Harian'!AN50-'Harga penutupan Harian'!AN49)/'Harga penutupan Harian'!AN49,"")</f>
        <v>8.0645161290322578E-3</v>
      </c>
      <c r="BA4" s="30">
        <f>IFERROR(('Harga penutupan Harian'!AO50-'Harga penutupan Harian'!AO49)/'Harga penutupan Harian'!AO49,"")</f>
        <v>-4.2194092827004216E-3</v>
      </c>
      <c r="BB4" s="30">
        <f>IFERROR(('Harga penutupan Harian'!AP50-'Harga penutupan Harian'!AP49)/'Harga penutupan Harian'!AP49,"")</f>
        <v>-2.2435897435897436E-2</v>
      </c>
      <c r="BC4" s="30">
        <f>IFERROR(('Harga penutupan Harian'!AQ50-'Harga penutupan Harian'!AQ49)/'Harga penutupan Harian'!AQ49,"")</f>
        <v>-1.0256410256410256E-2</v>
      </c>
      <c r="BD4" s="30">
        <f>IFERROR(('Harga penutupan Harian'!AR50-'Harga penutupan Harian'!AR49)/'Harga penutupan Harian'!AR49,"")</f>
        <v>5.6497175141242938E-3</v>
      </c>
      <c r="BE4" s="30">
        <f>IFERROR(('Harga penutupan Harian'!AS50-'Harga penutupan Harian'!AS49)/'Harga penutupan Harian'!AS49,"")</f>
        <v>7.2916666666666668E-3</v>
      </c>
      <c r="BF4" s="47">
        <f>IFERROR(('Harga penutupan Harian'!AT50-'Harga penutupan Harian'!AT49)/'Harga penutupan Harian'!AT49,"")</f>
        <v>-2.564102564102564E-2</v>
      </c>
      <c r="BG4" s="31"/>
      <c r="BH4" s="30">
        <v>1000</v>
      </c>
      <c r="BI4" s="29"/>
    </row>
    <row r="5" spans="2:61" ht="16.5" x14ac:dyDescent="0.25">
      <c r="B5" s="37">
        <v>45364</v>
      </c>
      <c r="C5" s="26">
        <f>O5</f>
        <v>1.2048192771084338E-2</v>
      </c>
      <c r="D5" s="26">
        <f t="shared" ref="D5:D16" si="0">BI5</f>
        <v>3.0000000000000001E-3</v>
      </c>
      <c r="E5" s="26">
        <f>INTERCEPT($C$5:$C$16,$D$5:$D$16)</f>
        <v>7.431291929700047E-4</v>
      </c>
      <c r="F5" s="26">
        <f>SLOPE($C$5:$C$16,$D$5:$D$16)</f>
        <v>-0.14120181768181833</v>
      </c>
      <c r="G5" s="26">
        <f>$E$5+$F$5*D5</f>
        <v>3.1952373992454969E-4</v>
      </c>
      <c r="H5" s="38">
        <f>C5-G5</f>
        <v>1.1728669031159789E-2</v>
      </c>
      <c r="I5" s="28"/>
      <c r="J5" s="28"/>
      <c r="K5" s="28"/>
      <c r="L5" s="28"/>
      <c r="M5" s="37">
        <v>45364</v>
      </c>
      <c r="N5" s="26">
        <f>IFERROR(('Harga penutupan Harian'!B51-'Harga penutupan Harian'!B50)/'Harga penutupan Harian'!B50,"")</f>
        <v>1.2121212121212121E-2</v>
      </c>
      <c r="O5" s="30">
        <f>('Harga penutupan Harian'!C51-'Harga penutupan Harian'!C50)/'Harga penutupan Harian'!C51</f>
        <v>1.2048192771084338E-2</v>
      </c>
      <c r="P5" s="26">
        <f>IFERROR(('Harga penutupan Harian'!D51-'Harga penutupan Harian'!D50)/'Harga penutupan Harian'!D50,"")</f>
        <v>0</v>
      </c>
      <c r="Q5" s="26">
        <f>IFERROR(('Harga penutupan Harian'!E51-'Harga penutupan Harian'!E50)/'Harga penutupan Harian'!E50,"")</f>
        <v>1.0752688172043012E-2</v>
      </c>
      <c r="R5" s="26">
        <f>IFERROR(('Harga penutupan Harian'!F51-'Harga penutupan Harian'!F50)/'Harga penutupan Harian'!F50,"")</f>
        <v>3.5143769968051117E-2</v>
      </c>
      <c r="S5" s="26">
        <f>IFERROR(('Harga penutupan Harian'!G51-'Harga penutupan Harian'!G50)/'Harga penutupan Harian'!G50,"")</f>
        <v>-2.5179856115107913E-2</v>
      </c>
      <c r="T5" s="26">
        <f>IFERROR(('Harga penutupan Harian'!H51-'Harga penutupan Harian'!H50)/'Harga penutupan Harian'!H50,"")</f>
        <v>0</v>
      </c>
      <c r="U5" s="26">
        <f>IFERROR(('Harga penutupan Harian'!I51-'Harga penutupan Harian'!I50)/'Harga penutupan Harian'!I50,"")</f>
        <v>-1.4778325123152709E-2</v>
      </c>
      <c r="V5" s="26">
        <f>IFERROR(('Harga penutupan Harian'!J51-'Harga penutupan Harian'!J50)/'Harga penutupan Harian'!J50,"")</f>
        <v>2.0491803278688523E-2</v>
      </c>
      <c r="W5" s="26">
        <f>IFERROR(('Harga penutupan Harian'!K51-'Harga penutupan Harian'!K50)/'Harga penutupan Harian'!K50,"")</f>
        <v>7.874015748031496E-3</v>
      </c>
      <c r="X5" s="26">
        <f>IFERROR(('Harga penutupan Harian'!L51-'Harga penutupan Harian'!L50)/'Harga penutupan Harian'!L50,"")</f>
        <v>0</v>
      </c>
      <c r="Y5" s="26">
        <f>IFERROR(('Harga penutupan Harian'!M51-'Harga penutupan Harian'!M50)/'Harga penutupan Harian'!M50,"")</f>
        <v>2.1052631578947368E-2</v>
      </c>
      <c r="Z5" s="26">
        <f>IFERROR(('Harga penutupan Harian'!N51-'Harga penutupan Harian'!N50)/'Harga penutupan Harian'!N50,"")</f>
        <v>9.6153846153846159E-2</v>
      </c>
      <c r="AA5" s="26">
        <f>IFERROR(('Harga penutupan Harian'!O51-'Harga penutupan Harian'!O50)/'Harga penutupan Harian'!O50,"")</f>
        <v>5.019305019305019E-2</v>
      </c>
      <c r="AB5" s="26">
        <f>IFERROR(('Harga penutupan Harian'!P51-'Harga penutupan Harian'!P50)/'Harga penutupan Harian'!P50,"")</f>
        <v>-1.948051948051948E-2</v>
      </c>
      <c r="AC5" s="26">
        <f>IFERROR(('Harga penutupan Harian'!Q51-'Harga penutupan Harian'!Q50)/'Harga penutupan Harian'!Q50,"")</f>
        <v>-4.830917874396135E-3</v>
      </c>
      <c r="AD5" s="26">
        <f>IFERROR(('Harga penutupan Harian'!R51-'Harga penutupan Harian'!R50)/'Harga penutupan Harian'!R50,"")</f>
        <v>-1.7241379310344827E-2</v>
      </c>
      <c r="AE5" s="26">
        <f>IFERROR(('Harga penutupan Harian'!S51-'Harga penutupan Harian'!S50)/'Harga penutupan Harian'!S50,"")</f>
        <v>7.407407407407407E-2</v>
      </c>
      <c r="AF5" s="26">
        <f>IFERROR(('Harga penutupan Harian'!T51-'Harga penutupan Harian'!T50)/'Harga penutupan Harian'!T50,"")</f>
        <v>4.0650406504065045E-3</v>
      </c>
      <c r="AG5" s="26">
        <f>IFERROR(('Harga penutupan Harian'!U51-'Harga penutupan Harian'!U50)/'Harga penutupan Harian'!U50,"")</f>
        <v>-5.0000000000000001E-3</v>
      </c>
      <c r="AH5" s="26">
        <f>IFERROR(('Harga penutupan Harian'!V51-'Harga penutupan Harian'!V50)/'Harga penutupan Harian'!V50,"")</f>
        <v>-4.2857142857142858E-2</v>
      </c>
      <c r="AI5" s="26">
        <f>IFERROR(('Harga penutupan Harian'!W51-'Harga penutupan Harian'!W50)/'Harga penutupan Harian'!W50,"")</f>
        <v>5.019305019305019E-2</v>
      </c>
      <c r="AJ5" s="26">
        <f>IFERROR(('Harga penutupan Harian'!X51-'Harga penutupan Harian'!X50)/'Harga penutupan Harian'!X50,"")</f>
        <v>-4.6403712296983757E-3</v>
      </c>
      <c r="AK5" s="26">
        <f>IFERROR(('Harga penutupan Harian'!Y51-'Harga penutupan Harian'!Y50)/'Harga penutupan Harian'!Y50,"")</f>
        <v>7.7694235588972427E-2</v>
      </c>
      <c r="AL5" s="26">
        <f>IFERROR(('Harga penutupan Harian'!Z51-'Harga penutupan Harian'!Z50)/'Harga penutupan Harian'!Z50,"")</f>
        <v>-7.874015748031496E-3</v>
      </c>
      <c r="AM5" s="26">
        <f>IFERROR(('Harga penutupan Harian'!AA51-'Harga penutupan Harian'!AA50)/'Harga penutupan Harian'!AA50,"")</f>
        <v>2.1021021021021023E-2</v>
      </c>
      <c r="AN5" s="26">
        <f>IFERROR(('Harga penutupan Harian'!AB51-'Harga penutupan Harian'!AB50)/'Harga penutupan Harian'!AB50,"")</f>
        <v>-2.2922636103151862E-2</v>
      </c>
      <c r="AO5" s="26">
        <f>IFERROR(('Harga penutupan Harian'!AC51-'Harga penutupan Harian'!AC50)/'Harga penutupan Harian'!AC50,"")</f>
        <v>-2.3508137432188065E-2</v>
      </c>
      <c r="AP5" s="26">
        <f>IFERROR(('Harga penutupan Harian'!AD51-'Harga penutupan Harian'!AD50)/'Harga penutupan Harian'!AD50,"")</f>
        <v>-1.0416666666666666E-2</v>
      </c>
      <c r="AQ5" s="26">
        <f>IFERROR(('Harga penutupan Harian'!AE51-'Harga penutupan Harian'!AE50)/'Harga penutupan Harian'!AE50,"")</f>
        <v>1.8567639257294429E-2</v>
      </c>
      <c r="AR5" s="26">
        <f>IFERROR(('Harga penutupan Harian'!AF51-'Harga penutupan Harian'!AF50)/'Harga penutupan Harian'!AF50,"")</f>
        <v>1.8691588785046728E-2</v>
      </c>
      <c r="AS5" s="26">
        <f>IFERROR(('Harga penutupan Harian'!AG51-'Harga penutupan Harian'!AG50)/'Harga penutupan Harian'!AG50,"")</f>
        <v>1.6877637130801686E-2</v>
      </c>
      <c r="AT5" s="26">
        <f>IFERROR(('Harga penutupan Harian'!AH51-'Harga penutupan Harian'!AH50)/'Harga penutupan Harian'!AH50,"")</f>
        <v>-7.462686567164179E-3</v>
      </c>
      <c r="AU5" s="26">
        <f>IFERROR(('Harga penutupan Harian'!AI51-'Harga penutupan Harian'!AI50)/'Harga penutupan Harian'!AI50,"")</f>
        <v>-7.9365079365079361E-3</v>
      </c>
      <c r="AV5" s="26">
        <f>IFERROR(('Harga penutupan Harian'!AJ51-'Harga penutupan Harian'!AJ50)/'Harga penutupan Harian'!AJ50,"")</f>
        <v>2.643171806167401E-2</v>
      </c>
      <c r="AW5" s="26">
        <f>IFERROR(('Harga penutupan Harian'!AK51-'Harga penutupan Harian'!AK50)/'Harga penutupan Harian'!AK50,"")</f>
        <v>1.2658227848101266E-2</v>
      </c>
      <c r="AX5" s="26">
        <f>IFERROR(('Harga penutupan Harian'!AL51-'Harga penutupan Harian'!AL50)/'Harga penutupan Harian'!AL50,"")</f>
        <v>-3.4482758620689655E-2</v>
      </c>
      <c r="AY5" s="26">
        <f>IFERROR(('Harga penutupan Harian'!AM51-'Harga penutupan Harian'!AM50)/'Harga penutupan Harian'!AM50,"")</f>
        <v>-0.02</v>
      </c>
      <c r="AZ5" s="26">
        <f>IFERROR(('Harga penutupan Harian'!AN51-'Harga penutupan Harian'!AN50)/'Harga penutupan Harian'!AN50,"")</f>
        <v>-8.0000000000000002E-3</v>
      </c>
      <c r="BA5" s="26">
        <f>IFERROR(('Harga penutupan Harian'!AO51-'Harga penutupan Harian'!AO50)/'Harga penutupan Harian'!AO50,"")</f>
        <v>-2.5423728813559324E-2</v>
      </c>
      <c r="BB5" s="26">
        <f>IFERROR(('Harga penutupan Harian'!AP51-'Harga penutupan Harian'!AP50)/'Harga penutupan Harian'!AP50,"")</f>
        <v>1.6393442622950821E-2</v>
      </c>
      <c r="BC5" s="26">
        <f>IFERROR(('Harga penutupan Harian'!AQ51-'Harga penutupan Harian'!AQ50)/'Harga penutupan Harian'!AQ50,"")</f>
        <v>1.0362694300518135E-2</v>
      </c>
      <c r="BD5" s="26">
        <f>IFERROR(('Harga penutupan Harian'!AR51-'Harga penutupan Harian'!AR50)/'Harga penutupan Harian'!AR50,"")</f>
        <v>-1.6853932584269662E-2</v>
      </c>
      <c r="BE5" s="26">
        <f>IFERROR(('Harga penutupan Harian'!AS51-'Harga penutupan Harian'!AS50)/'Harga penutupan Harian'!AS50,"")</f>
        <v>-2.688728024819028E-2</v>
      </c>
      <c r="BF5" s="38">
        <f>IFERROR(('Harga penutupan Harian'!AT51-'Harga penutupan Harian'!AT50)/'Harga penutupan Harian'!AT50,"")</f>
        <v>2.2556390977443608E-2</v>
      </c>
      <c r="BG5" s="28"/>
      <c r="BH5" s="26">
        <v>1003</v>
      </c>
      <c r="BI5" s="26">
        <f t="shared" ref="BI5:BI16" si="1">(BH5-BH4)/BH4</f>
        <v>3.0000000000000001E-3</v>
      </c>
    </row>
    <row r="6" spans="2:61" ht="16.5" x14ac:dyDescent="0.25">
      <c r="B6" s="37">
        <v>45365</v>
      </c>
      <c r="C6" s="26">
        <f t="shared" ref="C6:C16" si="2">O6</f>
        <v>4.0000000000000001E-3</v>
      </c>
      <c r="D6" s="26">
        <f t="shared" si="0"/>
        <v>7.9760717846460612E-3</v>
      </c>
      <c r="E6" s="27"/>
      <c r="F6" s="27"/>
      <c r="G6" s="26">
        <f t="shared" ref="G6:G16" si="3">$E$5+$F$5*D6</f>
        <v>-3.8310664098268384E-4</v>
      </c>
      <c r="H6" s="38">
        <f t="shared" ref="H6:H16" si="4">C6-G6</f>
        <v>4.3831066409826839E-3</v>
      </c>
      <c r="I6" s="28"/>
      <c r="J6" s="28"/>
      <c r="K6" s="28"/>
      <c r="L6" s="28"/>
      <c r="M6" s="37">
        <v>45365</v>
      </c>
      <c r="N6" s="26">
        <f>IFERROR(('Harga penutupan Harian'!B52-'Harga penutupan Harian'!B51)/'Harga penutupan Harian'!B51,"")</f>
        <v>5.9880239520958087E-3</v>
      </c>
      <c r="O6" s="30">
        <f>('Harga penutupan Harian'!C52-'Harga penutupan Harian'!C51)/'Harga penutupan Harian'!C52</f>
        <v>4.0000000000000001E-3</v>
      </c>
      <c r="P6" s="26">
        <f>IFERROR(('Harga penutupan Harian'!D52-'Harga penutupan Harian'!D51)/'Harga penutupan Harian'!D51,"")</f>
        <v>0</v>
      </c>
      <c r="Q6" s="26">
        <f>IFERROR(('Harga penutupan Harian'!E52-'Harga penutupan Harian'!E51)/'Harga penutupan Harian'!E51,"")</f>
        <v>2.8368794326241134E-2</v>
      </c>
      <c r="R6" s="26">
        <f>IFERROR(('Harga penutupan Harian'!F52-'Harga penutupan Harian'!F51)/'Harga penutupan Harian'!F51,"")</f>
        <v>1.5432098765432098E-2</v>
      </c>
      <c r="S6" s="26">
        <f>IFERROR(('Harga penutupan Harian'!G52-'Harga penutupan Harian'!G51)/'Harga penutupan Harian'!G51,"")</f>
        <v>1.107011070110701E-2</v>
      </c>
      <c r="T6" s="26">
        <f>IFERROR(('Harga penutupan Harian'!H52-'Harga penutupan Harian'!H51)/'Harga penutupan Harian'!H51,"")</f>
        <v>2.4271844660194174E-2</v>
      </c>
      <c r="U6" s="26">
        <f>IFERROR(('Harga penutupan Harian'!I52-'Harga penutupan Harian'!I51)/'Harga penutupan Harian'!I51,"")</f>
        <v>3.2500000000000001E-2</v>
      </c>
      <c r="V6" s="26">
        <f>IFERROR(('Harga penutupan Harian'!J52-'Harga penutupan Harian'!J51)/'Harga penutupan Harian'!J51,"")</f>
        <v>-1.2048192771084338E-2</v>
      </c>
      <c r="W6" s="26">
        <f>IFERROR(('Harga penutupan Harian'!K52-'Harga penutupan Harian'!K51)/'Harga penutupan Harian'!K51,"")</f>
        <v>-3.90625E-2</v>
      </c>
      <c r="X6" s="26">
        <f>IFERROR(('Harga penutupan Harian'!L52-'Harga penutupan Harian'!L51)/'Harga penutupan Harian'!L51,"")</f>
        <v>3.2608695652173912E-2</v>
      </c>
      <c r="Y6" s="26">
        <f>IFERROR(('Harga penutupan Harian'!M52-'Harga penutupan Harian'!M51)/'Harga penutupan Harian'!M51,"")</f>
        <v>1.7182130584192441E-2</v>
      </c>
      <c r="Z6" s="26">
        <f>IFERROR(('Harga penutupan Harian'!N52-'Harga penutupan Harian'!N51)/'Harga penutupan Harian'!N51,"")</f>
        <v>-4.912280701754386E-2</v>
      </c>
      <c r="AA6" s="26">
        <f>IFERROR(('Harga penutupan Harian'!O52-'Harga penutupan Harian'!O51)/'Harga penutupan Harian'!O51,"")</f>
        <v>1.4705882352941176E-2</v>
      </c>
      <c r="AB6" s="26">
        <f>IFERROR(('Harga penutupan Harian'!P52-'Harga penutupan Harian'!P51)/'Harga penutupan Harian'!P51,"")</f>
        <v>-6.6225165562913907E-3</v>
      </c>
      <c r="AC6" s="26">
        <f>IFERROR(('Harga penutupan Harian'!Q52-'Harga penutupan Harian'!Q51)/'Harga penutupan Harian'!Q51,"")</f>
        <v>1.9417475728155338E-2</v>
      </c>
      <c r="AD6" s="26">
        <f>IFERROR(('Harga penutupan Harian'!R52-'Harga penutupan Harian'!R51)/'Harga penutupan Harian'!R51,"")</f>
        <v>-8.771929824561403E-3</v>
      </c>
      <c r="AE6" s="26">
        <f>IFERROR(('Harga penutupan Harian'!S52-'Harga penutupan Harian'!S51)/'Harga penutupan Harian'!S51,"")</f>
        <v>-2.5862068965517241E-2</v>
      </c>
      <c r="AF6" s="26">
        <f>IFERROR(('Harga penutupan Harian'!T52-'Harga penutupan Harian'!T51)/'Harga penutupan Harian'!T51,"")</f>
        <v>-1.2145748987854251E-2</v>
      </c>
      <c r="AG6" s="26">
        <f>IFERROR(('Harga penutupan Harian'!U52-'Harga penutupan Harian'!U51)/'Harga penutupan Harian'!U51,"")</f>
        <v>1.2562814070351759E-3</v>
      </c>
      <c r="AH6" s="26">
        <f>IFERROR(('Harga penutupan Harian'!V52-'Harga penutupan Harian'!V51)/'Harga penutupan Harian'!V51,"")</f>
        <v>4.4776119402985072E-2</v>
      </c>
      <c r="AI6" s="26">
        <f>IFERROR(('Harga penutupan Harian'!W52-'Harga penutupan Harian'!W51)/'Harga penutupan Harian'!W51,"")</f>
        <v>1.4705882352941176E-2</v>
      </c>
      <c r="AJ6" s="26">
        <f>IFERROR(('Harga penutupan Harian'!X52-'Harga penutupan Harian'!X51)/'Harga penutupan Harian'!X51,"")</f>
        <v>1.6317016317016316E-2</v>
      </c>
      <c r="AK6" s="26">
        <f>IFERROR(('Harga penutupan Harian'!Y52-'Harga penutupan Harian'!Y51)/'Harga penutupan Harian'!Y51,"")</f>
        <v>-1.1627906976744186E-2</v>
      </c>
      <c r="AL6" s="26">
        <f>IFERROR(('Harga penutupan Harian'!Z52-'Harga penutupan Harian'!Z51)/'Harga penutupan Harian'!Z51,"")</f>
        <v>1.984126984126984E-2</v>
      </c>
      <c r="AM6" s="26">
        <f>IFERROR(('Harga penutupan Harian'!AA52-'Harga penutupan Harian'!AA51)/'Harga penutupan Harian'!AA51,"")</f>
        <v>1.1764705882352941E-2</v>
      </c>
      <c r="AN6" s="26">
        <f>IFERROR(('Harga penutupan Harian'!AB52-'Harga penutupan Harian'!AB51)/'Harga penutupan Harian'!AB51,"")</f>
        <v>2.0527859237536656E-2</v>
      </c>
      <c r="AO6" s="26">
        <f>IFERROR(('Harga penutupan Harian'!AC52-'Harga penutupan Harian'!AC51)/'Harga penutupan Harian'!AC51,"")</f>
        <v>1.4814814814814815E-2</v>
      </c>
      <c r="AP6" s="26">
        <f>IFERROR(('Harga penutupan Harian'!AD52-'Harga penutupan Harian'!AD51)/'Harga penutupan Harian'!AD51,"")</f>
        <v>7.0175438596491229E-3</v>
      </c>
      <c r="AQ6" s="26">
        <f>IFERROR(('Harga penutupan Harian'!AE52-'Harga penutupan Harian'!AE51)/'Harga penutupan Harian'!AE51,"")</f>
        <v>7.8125E-3</v>
      </c>
      <c r="AR6" s="26">
        <f>IFERROR(('Harga penutupan Harian'!AF52-'Harga penutupan Harian'!AF51)/'Harga penutupan Harian'!AF51,"")</f>
        <v>-2.7522935779816515E-2</v>
      </c>
      <c r="AS6" s="26">
        <f>IFERROR(('Harga penutupan Harian'!AG52-'Harga penutupan Harian'!AG51)/'Harga penutupan Harian'!AG51,"")</f>
        <v>-1.2448132780082987E-2</v>
      </c>
      <c r="AT6" s="26">
        <f>IFERROR(('Harga penutupan Harian'!AH52-'Harga penutupan Harian'!AH51)/'Harga penutupan Harian'!AH51,"")</f>
        <v>9.0225563909774431E-2</v>
      </c>
      <c r="AU6" s="26">
        <f>IFERROR(('Harga penutupan Harian'!AI52-'Harga penutupan Harian'!AI51)/'Harga penutupan Harian'!AI51,"")</f>
        <v>-8.0000000000000002E-3</v>
      </c>
      <c r="AV6" s="26">
        <f>IFERROR(('Harga penutupan Harian'!AJ52-'Harga penutupan Harian'!AJ51)/'Harga penutupan Harian'!AJ51,"")</f>
        <v>2.575107296137339E-2</v>
      </c>
      <c r="AW6" s="26">
        <f>IFERROR(('Harga penutupan Harian'!AK52-'Harga penutupan Harian'!AK51)/'Harga penutupan Harian'!AK51,"")</f>
        <v>-1.2500000000000001E-2</v>
      </c>
      <c r="AX6" s="26">
        <f>IFERROR(('Harga penutupan Harian'!AL52-'Harga penutupan Harian'!AL51)/'Harga penutupan Harian'!AL51,"")</f>
        <v>2.8571428571428571E-2</v>
      </c>
      <c r="AY6" s="26">
        <f>IFERROR(('Harga penutupan Harian'!AM52-'Harga penutupan Harian'!AM51)/'Harga penutupan Harian'!AM51,"")</f>
        <v>0</v>
      </c>
      <c r="AZ6" s="26">
        <f>IFERROR(('Harga penutupan Harian'!AN52-'Harga penutupan Harian'!AN51)/'Harga penutupan Harian'!AN51,"")</f>
        <v>-8.0645161290322578E-3</v>
      </c>
      <c r="BA6" s="26">
        <f>IFERROR(('Harga penutupan Harian'!AO52-'Harga penutupan Harian'!AO51)/'Harga penutupan Harian'!AO51,"")</f>
        <v>8.6956521739130436E-3</v>
      </c>
      <c r="BB6" s="26">
        <f>IFERROR(('Harga penutupan Harian'!AP52-'Harga penutupan Harian'!AP51)/'Harga penutupan Harian'!AP51,"")</f>
        <v>-6.4516129032258064E-3</v>
      </c>
      <c r="BC6" s="26">
        <f>IFERROR(('Harga penutupan Harian'!AQ52-'Harga penutupan Harian'!AQ51)/'Harga penutupan Harian'!AQ51,"")</f>
        <v>1.5384615384615385E-2</v>
      </c>
      <c r="BD6" s="26">
        <f>IFERROR(('Harga penutupan Harian'!AR52-'Harga penutupan Harian'!AR51)/'Harga penutupan Harian'!AR51,"")</f>
        <v>2.8571428571428571E-2</v>
      </c>
      <c r="BE6" s="26">
        <f>IFERROR(('Harga penutupan Harian'!AS52-'Harga penutupan Harian'!AS51)/'Harga penutupan Harian'!AS51,"")</f>
        <v>2.5504782146652496E-2</v>
      </c>
      <c r="BF6" s="38">
        <f>IFERROR(('Harga penutupan Harian'!AT52-'Harga penutupan Harian'!AT51)/'Harga penutupan Harian'!AT51,"")</f>
        <v>-1.1029411764705883E-2</v>
      </c>
      <c r="BG6" s="28"/>
      <c r="BH6" s="26">
        <v>1011</v>
      </c>
      <c r="BI6" s="26">
        <f t="shared" si="1"/>
        <v>7.9760717846460612E-3</v>
      </c>
    </row>
    <row r="7" spans="2:61" ht="16.5" x14ac:dyDescent="0.25">
      <c r="B7" s="37">
        <v>45366</v>
      </c>
      <c r="C7" s="26">
        <f t="shared" si="2"/>
        <v>3.9840637450199202E-3</v>
      </c>
      <c r="D7" s="26">
        <f t="shared" si="0"/>
        <v>-1.3847675568743818E-2</v>
      </c>
      <c r="E7" s="27"/>
      <c r="F7" s="27"/>
      <c r="G7" s="26">
        <f t="shared" si="3"/>
        <v>2.6984461539447391E-3</v>
      </c>
      <c r="H7" s="38">
        <f t="shared" si="4"/>
        <v>1.2856175910751812E-3</v>
      </c>
      <c r="I7" s="28"/>
      <c r="J7" s="28"/>
      <c r="K7" s="28"/>
      <c r="L7" s="28"/>
      <c r="M7" s="37">
        <v>45366</v>
      </c>
      <c r="N7" s="26">
        <f>IFERROR(('Harga penutupan Harian'!B53-'Harga penutupan Harian'!B52)/'Harga penutupan Harian'!B52,"")</f>
        <v>-5.9523809523809521E-3</v>
      </c>
      <c r="O7" s="30">
        <f>('Harga penutupan Harian'!C53-'Harga penutupan Harian'!C52)/'Harga penutupan Harian'!C53</f>
        <v>3.9840637450199202E-3</v>
      </c>
      <c r="P7" s="26">
        <f>IFERROR(('Harga penutupan Harian'!D53-'Harga penutupan Harian'!D52)/'Harga penutupan Harian'!D52,"")</f>
        <v>0</v>
      </c>
      <c r="Q7" s="26">
        <f>IFERROR(('Harga penutupan Harian'!E53-'Harga penutupan Harian'!E52)/'Harga penutupan Harian'!E52,"")</f>
        <v>-6.8965517241379309E-3</v>
      </c>
      <c r="R7" s="26">
        <f>IFERROR(('Harga penutupan Harian'!F53-'Harga penutupan Harian'!F52)/'Harga penutupan Harian'!F52,"")</f>
        <v>-1.82370820668693E-2</v>
      </c>
      <c r="S7" s="26">
        <f>IFERROR(('Harga penutupan Harian'!G53-'Harga penutupan Harian'!G52)/'Harga penutupan Harian'!G52,"")</f>
        <v>-1.4598540145985401E-2</v>
      </c>
      <c r="T7" s="26">
        <f>IFERROR(('Harga penutupan Harian'!H53-'Harga penutupan Harian'!H52)/'Harga penutupan Harian'!H52,"")</f>
        <v>-1.8957345971563982E-2</v>
      </c>
      <c r="U7" s="26">
        <f>IFERROR(('Harga penutupan Harian'!I53-'Harga penutupan Harian'!I52)/'Harga penutupan Harian'!I52,"")</f>
        <v>-1.6949152542372881E-2</v>
      </c>
      <c r="V7" s="26">
        <f>IFERROR(('Harga penutupan Harian'!J53-'Harga penutupan Harian'!J52)/'Harga penutupan Harian'!J52,"")</f>
        <v>-5.6910569105691054E-2</v>
      </c>
      <c r="W7" s="26">
        <f>IFERROR(('Harga penutupan Harian'!K53-'Harga penutupan Harian'!K52)/'Harga penutupan Harian'!K52,"")</f>
        <v>-2.8455284552845527E-2</v>
      </c>
      <c r="X7" s="26">
        <f>IFERROR(('Harga penutupan Harian'!L53-'Harga penutupan Harian'!L52)/'Harga penutupan Harian'!L52,"")</f>
        <v>-2.1052631578947368E-2</v>
      </c>
      <c r="Y7" s="26">
        <f>IFERROR(('Harga penutupan Harian'!M53-'Harga penutupan Harian'!M52)/'Harga penutupan Harian'!M52,"")</f>
        <v>0</v>
      </c>
      <c r="Z7" s="26">
        <f>IFERROR(('Harga penutupan Harian'!N53-'Harga penutupan Harian'!N52)/'Harga penutupan Harian'!N52,"")</f>
        <v>-1.4760147601476014E-2</v>
      </c>
      <c r="AA7" s="26">
        <f>IFERROR(('Harga penutupan Harian'!O53-'Harga penutupan Harian'!O52)/'Harga penutupan Harian'!O52,"")</f>
        <v>2.1739130434782608E-2</v>
      </c>
      <c r="AB7" s="26">
        <f>IFERROR(('Harga penutupan Harian'!P53-'Harga penutupan Harian'!P52)/'Harga penutupan Harian'!P52,"")</f>
        <v>-0.02</v>
      </c>
      <c r="AC7" s="26">
        <f>IFERROR(('Harga penutupan Harian'!Q53-'Harga penutupan Harian'!Q52)/'Harga penutupan Harian'!Q52,"")</f>
        <v>-4.7619047619047623E-3</v>
      </c>
      <c r="AD7" s="26">
        <f>IFERROR(('Harga penutupan Harian'!R53-'Harga penutupan Harian'!R52)/'Harga penutupan Harian'!R52,"")</f>
        <v>-8.4070796460176997E-2</v>
      </c>
      <c r="AE7" s="26">
        <f>IFERROR(('Harga penutupan Harian'!S53-'Harga penutupan Harian'!S52)/'Harga penutupan Harian'!S52,"")</f>
        <v>-8.8495575221238937E-3</v>
      </c>
      <c r="AF7" s="26">
        <f>IFERROR(('Harga penutupan Harian'!T53-'Harga penutupan Harian'!T52)/'Harga penutupan Harian'!T52,"")</f>
        <v>-1.6393442622950821E-2</v>
      </c>
      <c r="AG7" s="26">
        <f>IFERROR(('Harga penutupan Harian'!U53-'Harga penutupan Harian'!U52)/'Harga penutupan Harian'!U52,"")</f>
        <v>-2.1329987452948559E-2</v>
      </c>
      <c r="AH7" s="26">
        <f>IFERROR(('Harga penutupan Harian'!V53-'Harga penutupan Harian'!V52)/'Harga penutupan Harian'!V52,"")</f>
        <v>1.4285714285714285E-2</v>
      </c>
      <c r="AI7" s="26">
        <f>IFERROR(('Harga penutupan Harian'!W53-'Harga penutupan Harian'!W52)/'Harga penutupan Harian'!W52,"")</f>
        <v>2.1739130434782608E-2</v>
      </c>
      <c r="AJ7" s="26">
        <f>IFERROR(('Harga penutupan Harian'!X53-'Harga penutupan Harian'!X52)/'Harga penutupan Harian'!X52,"")</f>
        <v>-1.6055045871559634E-2</v>
      </c>
      <c r="AK7" s="26">
        <f>IFERROR(('Harga penutupan Harian'!Y53-'Harga penutupan Harian'!Y52)/'Harga penutupan Harian'!Y52,"")</f>
        <v>-9.4117647058823521E-3</v>
      </c>
      <c r="AL7" s="26">
        <f>IFERROR(('Harga penutupan Harian'!Z53-'Harga penutupan Harian'!Z52)/'Harga penutupan Harian'!Z52,"")</f>
        <v>0</v>
      </c>
      <c r="AM7" s="26">
        <f>IFERROR(('Harga penutupan Harian'!AA53-'Harga penutupan Harian'!AA52)/'Harga penutupan Harian'!AA52,"")</f>
        <v>-5.8139534883720929E-3</v>
      </c>
      <c r="AN7" s="26">
        <f>IFERROR(('Harga penutupan Harian'!AB53-'Harga penutupan Harian'!AB52)/'Harga penutupan Harian'!AB52,"")</f>
        <v>-8.6206896551724137E-3</v>
      </c>
      <c r="AO7" s="26">
        <f>IFERROR(('Harga penutupan Harian'!AC53-'Harga penutupan Harian'!AC52)/'Harga penutupan Harian'!AC52,"")</f>
        <v>-1.0948905109489052E-2</v>
      </c>
      <c r="AP7" s="26">
        <f>IFERROR(('Harga penutupan Harian'!AD53-'Harga penutupan Harian'!AD52)/'Harga penutupan Harian'!AD52,"")</f>
        <v>-3.4843205574912892E-3</v>
      </c>
      <c r="AQ7" s="26">
        <f>IFERROR(('Harga penutupan Harian'!AE53-'Harga penutupan Harian'!AE52)/'Harga penutupan Harian'!AE52,"")</f>
        <v>-2.5839793281653748E-3</v>
      </c>
      <c r="AR7" s="26">
        <f>IFERROR(('Harga penutupan Harian'!AF53-'Harga penutupan Harian'!AF52)/'Harga penutupan Harian'!AF52,"")</f>
        <v>-3.7735849056603772E-2</v>
      </c>
      <c r="AS7" s="26">
        <f>IFERROR(('Harga penutupan Harian'!AG53-'Harga penutupan Harian'!AG52)/'Harga penutupan Harian'!AG52,"")</f>
        <v>-3.7815126050420166E-2</v>
      </c>
      <c r="AT7" s="26">
        <f>IFERROR(('Harga penutupan Harian'!AH53-'Harga penutupan Harian'!AH52)/'Harga penutupan Harian'!AH52,"")</f>
        <v>-1.7241379310344827E-2</v>
      </c>
      <c r="AU7" s="26">
        <f>IFERROR(('Harga penutupan Harian'!AI53-'Harga penutupan Harian'!AI52)/'Harga penutupan Harian'!AI52,"")</f>
        <v>-1.6129032258064516E-2</v>
      </c>
      <c r="AV7" s="26">
        <f>IFERROR(('Harga penutupan Harian'!AJ53-'Harga penutupan Harian'!AJ52)/'Harga penutupan Harian'!AJ52,"")</f>
        <v>3.3472803347280332E-2</v>
      </c>
      <c r="AW7" s="26">
        <f>IFERROR(('Harga penutupan Harian'!AK53-'Harga penutupan Harian'!AK52)/'Harga penutupan Harian'!AK52,"")</f>
        <v>-4.2194092827004216E-3</v>
      </c>
      <c r="AX7" s="26">
        <f>IFERROR(('Harga penutupan Harian'!AL53-'Harga penutupan Harian'!AL52)/'Harga penutupan Harian'!AL52,"")</f>
        <v>-1.3888888888888888E-2</v>
      </c>
      <c r="AY7" s="26">
        <f>IFERROR(('Harga penutupan Harian'!AM53-'Harga penutupan Harian'!AM52)/'Harga penutupan Harian'!AM52,"")</f>
        <v>-4.7619047619047616E-2</v>
      </c>
      <c r="AZ7" s="26">
        <f>IFERROR(('Harga penutupan Harian'!AN53-'Harga penutupan Harian'!AN52)/'Harga penutupan Harian'!AN52,"")</f>
        <v>-1.6260162601626018E-2</v>
      </c>
      <c r="BA7" s="26">
        <f>IFERROR(('Harga penutupan Harian'!AO53-'Harga penutupan Harian'!AO52)/'Harga penutupan Harian'!AO52,"")</f>
        <v>8.6206896551724137E-3</v>
      </c>
      <c r="BB7" s="26">
        <f>IFERROR(('Harga penutupan Harian'!AP53-'Harga penutupan Harian'!AP52)/'Harga penutupan Harian'!AP52,"")</f>
        <v>6.4935064935064939E-3</v>
      </c>
      <c r="BC7" s="26">
        <f>IFERROR(('Harga penutupan Harian'!AQ53-'Harga penutupan Harian'!AQ52)/'Harga penutupan Harian'!AQ52,"")</f>
        <v>2.5252525252525255E-3</v>
      </c>
      <c r="BD7" s="26">
        <f>IFERROR(('Harga penutupan Harian'!AR53-'Harga penutupan Harian'!AR52)/'Harga penutupan Harian'!AR52,"")</f>
        <v>-3.888888888888889E-2</v>
      </c>
      <c r="BE7" s="26">
        <f>IFERROR(('Harga penutupan Harian'!AS53-'Harga penutupan Harian'!AS52)/'Harga penutupan Harian'!AS52,"")</f>
        <v>2.0725388601036268E-3</v>
      </c>
      <c r="BF7" s="38">
        <f>IFERROR(('Harga penutupan Harian'!AT53-'Harga penutupan Harian'!AT52)/'Harga penutupan Harian'!AT52,"")</f>
        <v>-1.858736059479554E-2</v>
      </c>
      <c r="BG7" s="28"/>
      <c r="BH7" s="26">
        <v>997</v>
      </c>
      <c r="BI7" s="26">
        <f t="shared" si="1"/>
        <v>-1.3847675568743818E-2</v>
      </c>
    </row>
    <row r="8" spans="2:61" ht="16.5" x14ac:dyDescent="0.25">
      <c r="B8" s="37">
        <v>45369</v>
      </c>
      <c r="C8" s="26">
        <f t="shared" si="2"/>
        <v>-1.2096774193548387E-2</v>
      </c>
      <c r="D8" s="26">
        <f t="shared" si="0"/>
        <v>-4.0120361083249749E-3</v>
      </c>
      <c r="E8" s="27"/>
      <c r="F8" s="27"/>
      <c r="G8" s="26">
        <f t="shared" si="3"/>
        <v>1.3096359840705798E-3</v>
      </c>
      <c r="H8" s="38">
        <f t="shared" si="4"/>
        <v>-1.3406410177618967E-2</v>
      </c>
      <c r="I8" s="28"/>
      <c r="J8" s="28"/>
      <c r="K8" s="28"/>
      <c r="L8" s="28"/>
      <c r="M8" s="37">
        <v>45369</v>
      </c>
      <c r="N8" s="26">
        <f>IFERROR(('Harga penutupan Harian'!B54-'Harga penutupan Harian'!B53)/'Harga penutupan Harian'!B53,"")</f>
        <v>-1.1976047904191617E-2</v>
      </c>
      <c r="O8" s="30">
        <f>('Harga penutupan Harian'!C54-'Harga penutupan Harian'!C53)/'Harga penutupan Harian'!C54</f>
        <v>-1.2096774193548387E-2</v>
      </c>
      <c r="P8" s="26">
        <f>IFERROR(('Harga penutupan Harian'!D54-'Harga penutupan Harian'!D53)/'Harga penutupan Harian'!D53,"")</f>
        <v>2.8571428571428571E-3</v>
      </c>
      <c r="Q8" s="26">
        <f>IFERROR(('Harga penutupan Harian'!E54-'Harga penutupan Harian'!E53)/'Harga penutupan Harian'!E53,"")</f>
        <v>-3.472222222222222E-3</v>
      </c>
      <c r="R8" s="26">
        <f>IFERROR(('Harga penutupan Harian'!F54-'Harga penutupan Harian'!F53)/'Harga penutupan Harian'!F53,"")</f>
        <v>2.4767801857585141E-2</v>
      </c>
      <c r="S8" s="26">
        <f>IFERROR(('Harga penutupan Harian'!G54-'Harga penutupan Harian'!G53)/'Harga penutupan Harian'!G53,"")</f>
        <v>7.4074074074074077E-3</v>
      </c>
      <c r="T8" s="26">
        <f>IFERROR(('Harga penutupan Harian'!H54-'Harga penutupan Harian'!H53)/'Harga penutupan Harian'!H53,"")</f>
        <v>-4.830917874396135E-3</v>
      </c>
      <c r="U8" s="26">
        <f>IFERROR(('Harga penutupan Harian'!I54-'Harga penutupan Harian'!I53)/'Harga penutupan Harian'!I53,"")</f>
        <v>0</v>
      </c>
      <c r="V8" s="26">
        <f>IFERROR(('Harga penutupan Harian'!J54-'Harga penutupan Harian'!J53)/'Harga penutupan Harian'!J53,"")</f>
        <v>0</v>
      </c>
      <c r="W8" s="26">
        <f>IFERROR(('Harga penutupan Harian'!K54-'Harga penutupan Harian'!K53)/'Harga penutupan Harian'!K53,"")</f>
        <v>4.1841004184100415E-3</v>
      </c>
      <c r="X8" s="26">
        <f>IFERROR(('Harga penutupan Harian'!L54-'Harga penutupan Harian'!L53)/'Harga penutupan Harian'!L53,"")</f>
        <v>-2.1505376344086023E-2</v>
      </c>
      <c r="Y8" s="26">
        <f>IFERROR(('Harga penutupan Harian'!M54-'Harga penutupan Harian'!M53)/'Harga penutupan Harian'!M53,"")</f>
        <v>-3.0405405405405407E-2</v>
      </c>
      <c r="Z8" s="26">
        <f>IFERROR(('Harga penutupan Harian'!N54-'Harga penutupan Harian'!N53)/'Harga penutupan Harian'!N53,"")</f>
        <v>-1.1235955056179775E-2</v>
      </c>
      <c r="AA8" s="26">
        <f>IFERROR(('Harga penutupan Harian'!O54-'Harga penutupan Harian'!O53)/'Harga penutupan Harian'!O53,"")</f>
        <v>2.1276595744680851E-2</v>
      </c>
      <c r="AB8" s="26">
        <f>IFERROR(('Harga penutupan Harian'!P54-'Harga penutupan Harian'!P53)/'Harga penutupan Harian'!P53,"")</f>
        <v>-2.0408163265306121E-2</v>
      </c>
      <c r="AC8" s="26">
        <f>IFERROR(('Harga penutupan Harian'!Q54-'Harga penutupan Harian'!Q53)/'Harga penutupan Harian'!Q53,"")</f>
        <v>-1.4354066985645933E-2</v>
      </c>
      <c r="AD8" s="26">
        <f>IFERROR(('Harga penutupan Harian'!R54-'Harga penutupan Harian'!R53)/'Harga penutupan Harian'!R53,"")</f>
        <v>8.2125603864734303E-2</v>
      </c>
      <c r="AE8" s="26">
        <f>IFERROR(('Harga penutupan Harian'!S54-'Harga penutupan Harian'!S53)/'Harga penutupan Harian'!S53,"")</f>
        <v>1.7857142857142856E-2</v>
      </c>
      <c r="AF8" s="26">
        <f>IFERROR(('Harga penutupan Harian'!T54-'Harga penutupan Harian'!T53)/'Harga penutupan Harian'!T53,"")</f>
        <v>4.1666666666666666E-3</v>
      </c>
      <c r="AG8" s="26">
        <f>IFERROR(('Harga penutupan Harian'!U54-'Harga penutupan Harian'!U53)/'Harga penutupan Harian'!U53,"")</f>
        <v>1.282051282051282E-2</v>
      </c>
      <c r="AH8" s="26">
        <f>IFERROR(('Harga penutupan Harian'!V54-'Harga penutupan Harian'!V53)/'Harga penutupan Harian'!V53,"")</f>
        <v>2.8169014084507043E-2</v>
      </c>
      <c r="AI8" s="26">
        <f>IFERROR(('Harga penutupan Harian'!W54-'Harga penutupan Harian'!W53)/'Harga penutupan Harian'!W53,"")</f>
        <v>2.1276595744680851E-2</v>
      </c>
      <c r="AJ8" s="26">
        <f>IFERROR(('Harga penutupan Harian'!X54-'Harga penutupan Harian'!X53)/'Harga penutupan Harian'!X53,"")</f>
        <v>1.1655011655011656E-2</v>
      </c>
      <c r="AK8" s="26">
        <f>IFERROR(('Harga penutupan Harian'!Y54-'Harga penutupan Harian'!Y53)/'Harga penutupan Harian'!Y53,"")</f>
        <v>2.3752969121140144E-3</v>
      </c>
      <c r="AL8" s="26">
        <f>IFERROR(('Harga penutupan Harian'!Z54-'Harga penutupan Harian'!Z53)/'Harga penutupan Harian'!Z53,"")</f>
        <v>3.8910505836575876E-3</v>
      </c>
      <c r="AM8" s="26">
        <f>IFERROR(('Harga penutupan Harian'!AA54-'Harga penutupan Harian'!AA53)/'Harga penutupan Harian'!AA53,"")</f>
        <v>7.0175438596491224E-2</v>
      </c>
      <c r="AN8" s="26">
        <f>IFERROR(('Harga penutupan Harian'!AB54-'Harga penutupan Harian'!AB53)/'Harga penutupan Harian'!AB53,"")</f>
        <v>0</v>
      </c>
      <c r="AO8" s="26">
        <f>IFERROR(('Harga penutupan Harian'!AC54-'Harga penutupan Harian'!AC53)/'Harga penutupan Harian'!AC53,"")</f>
        <v>1.014760147601476E-2</v>
      </c>
      <c r="AP8" s="26">
        <f>IFERROR(('Harga penutupan Harian'!AD54-'Harga penutupan Harian'!AD53)/'Harga penutupan Harian'!AD53,"")</f>
        <v>-1.048951048951049E-2</v>
      </c>
      <c r="AQ8" s="26">
        <f>IFERROR(('Harga penutupan Harian'!AE54-'Harga penutupan Harian'!AE53)/'Harga penutupan Harian'!AE53,"")</f>
        <v>-1.2953367875647668E-2</v>
      </c>
      <c r="AR8" s="26">
        <f>IFERROR(('Harga penutupan Harian'!AF54-'Harga penutupan Harian'!AF53)/'Harga penutupan Harian'!AF53,"")</f>
        <v>0</v>
      </c>
      <c r="AS8" s="26">
        <f>IFERROR(('Harga penutupan Harian'!AG54-'Harga penutupan Harian'!AG53)/'Harga penutupan Harian'!AG53,"")</f>
        <v>-4.3668122270742356E-3</v>
      </c>
      <c r="AT8" s="26">
        <f>IFERROR(('Harga penutupan Harian'!AH54-'Harga penutupan Harian'!AH53)/'Harga penutupan Harian'!AH53,"")</f>
        <v>4.2105263157894736E-2</v>
      </c>
      <c r="AU8" s="26">
        <f>IFERROR(('Harga penutupan Harian'!AI54-'Harga penutupan Harian'!AI53)/'Harga penutupan Harian'!AI53,"")</f>
        <v>1.6393442622950821E-2</v>
      </c>
      <c r="AV8" s="26">
        <f>IFERROR(('Harga penutupan Harian'!AJ54-'Harga penutupan Harian'!AJ53)/'Harga penutupan Harian'!AJ53,"")</f>
        <v>4.048582995951417E-3</v>
      </c>
      <c r="AW8" s="26">
        <f>IFERROR(('Harga penutupan Harian'!AK54-'Harga penutupan Harian'!AK53)/'Harga penutupan Harian'!AK53,"")</f>
        <v>0</v>
      </c>
      <c r="AX8" s="26">
        <f>IFERROR(('Harga penutupan Harian'!AL54-'Harga penutupan Harian'!AL53)/'Harga penutupan Harian'!AL53,"")</f>
        <v>3.5211267605633804E-3</v>
      </c>
      <c r="AY8" s="26">
        <f>IFERROR(('Harga penutupan Harian'!AM54-'Harga penutupan Harian'!AM53)/'Harga penutupan Harian'!AM53,"")</f>
        <v>-7.1428571428571426E-3</v>
      </c>
      <c r="AZ8" s="26">
        <f>IFERROR(('Harga penutupan Harian'!AN54-'Harga penutupan Harian'!AN53)/'Harga penutupan Harian'!AN53,"")</f>
        <v>-8.2644628099173556E-3</v>
      </c>
      <c r="BA8" s="26">
        <f>IFERROR(('Harga penutupan Harian'!AO54-'Harga penutupan Harian'!AO53)/'Harga penutupan Harian'!AO53,"")</f>
        <v>-2.564102564102564E-2</v>
      </c>
      <c r="BB8" s="26">
        <f>IFERROR(('Harga penutupan Harian'!AP54-'Harga penutupan Harian'!AP53)/'Harga penutupan Harian'!AP53,"")</f>
        <v>-1.2903225806451613E-2</v>
      </c>
      <c r="BC8" s="26">
        <f>IFERROR(('Harga penutupan Harian'!AQ54-'Harga penutupan Harian'!AQ53)/'Harga penutupan Harian'!AQ53,"")</f>
        <v>-1.2594458438287154E-2</v>
      </c>
      <c r="BD8" s="26">
        <f>IFERROR(('Harga penutupan Harian'!AR54-'Harga penutupan Harian'!AR53)/'Harga penutupan Harian'!AR53,"")</f>
        <v>0</v>
      </c>
      <c r="BE8" s="26">
        <f>IFERROR(('Harga penutupan Harian'!AS54-'Harga penutupan Harian'!AS53)/'Harga penutupan Harian'!AS53,"")</f>
        <v>4.1365046535677356E-3</v>
      </c>
      <c r="BF8" s="38">
        <f>IFERROR(('Harga penutupan Harian'!AT54-'Harga penutupan Harian'!AT53)/'Harga penutupan Harian'!AT53,"")</f>
        <v>4.924242424242424E-2</v>
      </c>
      <c r="BG8" s="28"/>
      <c r="BH8" s="26">
        <v>993</v>
      </c>
      <c r="BI8" s="26">
        <f t="shared" si="1"/>
        <v>-4.0120361083249749E-3</v>
      </c>
    </row>
    <row r="9" spans="2:61" ht="16.5" x14ac:dyDescent="0.25">
      <c r="B9" s="37">
        <v>45370</v>
      </c>
      <c r="C9" s="26">
        <f t="shared" si="2"/>
        <v>-1.2244897959183673E-2</v>
      </c>
      <c r="D9" s="26">
        <f t="shared" si="0"/>
        <v>4.0281973816717019E-3</v>
      </c>
      <c r="E9" s="27"/>
      <c r="F9" s="27"/>
      <c r="G9" s="26">
        <f t="shared" si="3"/>
        <v>1.7434040069681908E-4</v>
      </c>
      <c r="H9" s="38">
        <f t="shared" si="4"/>
        <v>-1.2419238359880493E-2</v>
      </c>
      <c r="I9" s="28"/>
      <c r="J9" s="28"/>
      <c r="K9" s="28"/>
      <c r="L9" s="28"/>
      <c r="M9" s="37">
        <v>45370</v>
      </c>
      <c r="N9" s="26">
        <f>IFERROR(('Harga penutupan Harian'!B55-'Harga penutupan Harian'!B54)/'Harga penutupan Harian'!B54,"")</f>
        <v>2.4242424242424242E-2</v>
      </c>
      <c r="O9" s="30">
        <f>('Harga penutupan Harian'!C55-'Harga penutupan Harian'!C54)/'Harga penutupan Harian'!C55</f>
        <v>-1.2244897959183673E-2</v>
      </c>
      <c r="P9" s="26">
        <f>IFERROR(('Harga penutupan Harian'!D55-'Harga penutupan Harian'!D54)/'Harga penutupan Harian'!D54,"")</f>
        <v>1.7094017094017096E-2</v>
      </c>
      <c r="Q9" s="26">
        <f>IFERROR(('Harga penutupan Harian'!E55-'Harga penutupan Harian'!E54)/'Harga penutupan Harian'!E54,"")</f>
        <v>6.9686411149825784E-3</v>
      </c>
      <c r="R9" s="26">
        <f>IFERROR(('Harga penutupan Harian'!F55-'Harga penutupan Harian'!F54)/'Harga penutupan Harian'!F54,"")</f>
        <v>3.0211480362537764E-3</v>
      </c>
      <c r="S9" s="26">
        <f>IFERROR(('Harga penutupan Harian'!G55-'Harga penutupan Harian'!G54)/'Harga penutupan Harian'!G54,"")</f>
        <v>-1.8382352941176471E-2</v>
      </c>
      <c r="T9" s="26">
        <f>IFERROR(('Harga penutupan Harian'!H55-'Harga penutupan Harian'!H54)/'Harga penutupan Harian'!H54,"")</f>
        <v>1.4563106796116505E-2</v>
      </c>
      <c r="U9" s="26">
        <f>IFERROR(('Harga penutupan Harian'!I55-'Harga penutupan Harian'!I54)/'Harga penutupan Harian'!I54,"")</f>
        <v>2.4630541871921183E-3</v>
      </c>
      <c r="V9" s="26">
        <f>IFERROR(('Harga penutupan Harian'!J55-'Harga penutupan Harian'!J54)/'Harga penutupan Harian'!J54,"")</f>
        <v>8.6206896551724137E-3</v>
      </c>
      <c r="W9" s="26">
        <f>IFERROR(('Harga penutupan Harian'!K55-'Harga penutupan Harian'!K54)/'Harga penutupan Harian'!K54,"")</f>
        <v>0</v>
      </c>
      <c r="X9" s="26">
        <f>IFERROR(('Harga penutupan Harian'!L55-'Harga penutupan Harian'!L54)/'Harga penutupan Harian'!L54,"")</f>
        <v>-1.4652014652014652E-2</v>
      </c>
      <c r="Y9" s="26">
        <f>IFERROR(('Harga penutupan Harian'!M55-'Harga penutupan Harian'!M54)/'Harga penutupan Harian'!M54,"")</f>
        <v>1.3937282229965157E-2</v>
      </c>
      <c r="Z9" s="26">
        <f>IFERROR(('Harga penutupan Harian'!N55-'Harga penutupan Harian'!N54)/'Harga penutupan Harian'!N54,"")</f>
        <v>7.575757575757576E-3</v>
      </c>
      <c r="AA9" s="26">
        <f>IFERROR(('Harga penutupan Harian'!O55-'Harga penutupan Harian'!O54)/'Harga penutupan Harian'!O54,"")</f>
        <v>-3.125E-2</v>
      </c>
      <c r="AB9" s="26">
        <f>IFERROR(('Harga penutupan Harian'!P55-'Harga penutupan Harian'!P54)/'Harga penutupan Harian'!P54,"")</f>
        <v>-1.3888888888888888E-2</v>
      </c>
      <c r="AC9" s="26">
        <f>IFERROR(('Harga penutupan Harian'!Q55-'Harga penutupan Harian'!Q54)/'Harga penutupan Harian'!Q54,"")</f>
        <v>3.3980582524271843E-2</v>
      </c>
      <c r="AD9" s="26">
        <f>IFERROR(('Harga penutupan Harian'!R55-'Harga penutupan Harian'!R54)/'Harga penutupan Harian'!R54,"")</f>
        <v>-2.6785714285714284E-2</v>
      </c>
      <c r="AE9" s="26">
        <f>IFERROR(('Harga penutupan Harian'!S55-'Harga penutupan Harian'!S54)/'Harga penutupan Harian'!S54,"")</f>
        <v>5.2631578947368418E-2</v>
      </c>
      <c r="AF9" s="26">
        <f>IFERROR(('Harga penutupan Harian'!T55-'Harga penutupan Harian'!T54)/'Harga penutupan Harian'!T54,"")</f>
        <v>2.4896265560165973E-2</v>
      </c>
      <c r="AG9" s="26">
        <f>IFERROR(('Harga penutupan Harian'!U55-'Harga penutupan Harian'!U54)/'Harga penutupan Harian'!U54,"")</f>
        <v>-7.5949367088607592E-3</v>
      </c>
      <c r="AH9" s="26">
        <f>IFERROR(('Harga penutupan Harian'!V55-'Harga penutupan Harian'!V54)/'Harga penutupan Harian'!V54,"")</f>
        <v>-1.3698630136986301E-2</v>
      </c>
      <c r="AI9" s="26">
        <f>IFERROR(('Harga penutupan Harian'!W55-'Harga penutupan Harian'!W54)/'Harga penutupan Harian'!W54,"")</f>
        <v>-3.125E-2</v>
      </c>
      <c r="AJ9" s="26">
        <f>IFERROR(('Harga penutupan Harian'!X55-'Harga penutupan Harian'!X54)/'Harga penutupan Harian'!X54,"")</f>
        <v>1.3824884792626729E-2</v>
      </c>
      <c r="AK9" s="26">
        <f>IFERROR(('Harga penutupan Harian'!Y55-'Harga penutupan Harian'!Y54)/'Harga penutupan Harian'!Y54,"")</f>
        <v>-9.4786729857819912E-3</v>
      </c>
      <c r="AL9" s="26">
        <f>IFERROR(('Harga penutupan Harian'!Z55-'Harga penutupan Harian'!Z54)/'Harga penutupan Harian'!Z54,"")</f>
        <v>-3.875968992248062E-3</v>
      </c>
      <c r="AM9" s="26">
        <f>IFERROR(('Harga penutupan Harian'!AA55-'Harga penutupan Harian'!AA54)/'Harga penutupan Harian'!AA54,"")</f>
        <v>0</v>
      </c>
      <c r="AN9" s="26">
        <f>IFERROR(('Harga penutupan Harian'!AB55-'Harga penutupan Harian'!AB54)/'Harga penutupan Harian'!AB54,"")</f>
        <v>-8.6956521739130436E-3</v>
      </c>
      <c r="AO9" s="26">
        <f>IFERROR(('Harga penutupan Harian'!AC55-'Harga penutupan Harian'!AC54)/'Harga penutupan Harian'!AC54,"")</f>
        <v>-5.4794520547945206E-3</v>
      </c>
      <c r="AP9" s="26">
        <f>IFERROR(('Harga penutupan Harian'!AD55-'Harga penutupan Harian'!AD54)/'Harga penutupan Harian'!AD54,"")</f>
        <v>0</v>
      </c>
      <c r="AQ9" s="26">
        <f>IFERROR(('Harga penutupan Harian'!AE55-'Harga penutupan Harian'!AE54)/'Harga penutupan Harian'!AE54,"")</f>
        <v>-4.1994750656167978E-2</v>
      </c>
      <c r="AR9" s="26">
        <f>IFERROR(('Harga penutupan Harian'!AF55-'Harga penutupan Harian'!AF54)/'Harga penutupan Harian'!AF54,"")</f>
        <v>-3.5294117647058823E-2</v>
      </c>
      <c r="AS9" s="26">
        <f>IFERROR(('Harga penutupan Harian'!AG55-'Harga penutupan Harian'!AG54)/'Harga penutupan Harian'!AG54,"")</f>
        <v>-1.3157894736842105E-2</v>
      </c>
      <c r="AT9" s="26">
        <f>IFERROR(('Harga penutupan Harian'!AH55-'Harga penutupan Harian'!AH54)/'Harga penutupan Harian'!AH54,"")</f>
        <v>-3.3670033670033669E-2</v>
      </c>
      <c r="AU9" s="26">
        <f>IFERROR(('Harga penutupan Harian'!AI55-'Harga penutupan Harian'!AI54)/'Harga penutupan Harian'!AI54,"")</f>
        <v>-8.0645161290322578E-3</v>
      </c>
      <c r="AV9" s="26">
        <f>IFERROR(('Harga penutupan Harian'!AJ55-'Harga penutupan Harian'!AJ54)/'Harga penutupan Harian'!AJ54,"")</f>
        <v>3.2258064516129031E-2</v>
      </c>
      <c r="AW9" s="26">
        <f>IFERROR(('Harga penutupan Harian'!AK55-'Harga penutupan Harian'!AK54)/'Harga penutupan Harian'!AK54,"")</f>
        <v>0</v>
      </c>
      <c r="AX9" s="26">
        <f>IFERROR(('Harga penutupan Harian'!AL55-'Harga penutupan Harian'!AL54)/'Harga penutupan Harian'!AL54,"")</f>
        <v>2.8070175438596492E-2</v>
      </c>
      <c r="AY9" s="26">
        <f>IFERROR(('Harga penutupan Harian'!AM55-'Harga penutupan Harian'!AM54)/'Harga penutupan Harian'!AM54,"")</f>
        <v>0</v>
      </c>
      <c r="AZ9" s="26">
        <f>IFERROR(('Harga penutupan Harian'!AN55-'Harga penutupan Harian'!AN54)/'Harga penutupan Harian'!AN54,"")</f>
        <v>8.3333333333333332E-3</v>
      </c>
      <c r="BA9" s="26">
        <f>IFERROR(('Harga penutupan Harian'!AO55-'Harga penutupan Harian'!AO54)/'Harga penutupan Harian'!AO54,"")</f>
        <v>-8.771929824561403E-3</v>
      </c>
      <c r="BB9" s="26">
        <f>IFERROR(('Harga penutupan Harian'!AP55-'Harga penutupan Harian'!AP54)/'Harga penutupan Harian'!AP54,"")</f>
        <v>-5.2287581699346407E-2</v>
      </c>
      <c r="BC9" s="26">
        <f>IFERROR(('Harga penutupan Harian'!AQ55-'Harga penutupan Harian'!AQ54)/'Harga penutupan Harian'!AQ54,"")</f>
        <v>5.1020408163265302E-3</v>
      </c>
      <c r="BD9" s="26">
        <f>IFERROR(('Harga penutupan Harian'!AR55-'Harga penutupan Harian'!AR54)/'Harga penutupan Harian'!AR54,"")</f>
        <v>-1.1560693641618497E-2</v>
      </c>
      <c r="BE9" s="26">
        <f>IFERROR(('Harga penutupan Harian'!AS55-'Harga penutupan Harian'!AS54)/'Harga penutupan Harian'!AS54,"")</f>
        <v>4.1194644696189494E-3</v>
      </c>
      <c r="BF9" s="38">
        <f>IFERROR(('Harga penutupan Harian'!AT55-'Harga penutupan Harian'!AT54)/'Harga penutupan Harian'!AT54,"")</f>
        <v>-1.0830324909747292E-2</v>
      </c>
      <c r="BG9" s="28"/>
      <c r="BH9" s="26">
        <v>997</v>
      </c>
      <c r="BI9" s="26">
        <f t="shared" si="1"/>
        <v>4.0281973816717019E-3</v>
      </c>
    </row>
    <row r="10" spans="2:61" ht="16.5" x14ac:dyDescent="0.25">
      <c r="B10" s="39">
        <v>45371</v>
      </c>
      <c r="C10" s="26">
        <f t="shared" si="2"/>
        <v>4.0650406504065045E-3</v>
      </c>
      <c r="D10" s="26">
        <f t="shared" si="0"/>
        <v>-5.0150451354062184E-3</v>
      </c>
      <c r="E10" s="27"/>
      <c r="F10" s="27"/>
      <c r="G10" s="26">
        <f t="shared" si="3"/>
        <v>1.4512626818457236E-3</v>
      </c>
      <c r="H10" s="38">
        <f t="shared" si="4"/>
        <v>2.6137779685607809E-3</v>
      </c>
      <c r="I10" s="28"/>
      <c r="J10" s="28"/>
      <c r="K10" s="28"/>
      <c r="L10" s="28"/>
      <c r="M10" s="39">
        <v>45371</v>
      </c>
      <c r="N10" s="26">
        <f>IFERROR(('Harga penutupan Harian'!B56-'Harga penutupan Harian'!B55)/'Harga penutupan Harian'!B55,"")</f>
        <v>0.10059171597633136</v>
      </c>
      <c r="O10" s="30">
        <f>('Harga penutupan Harian'!C56-'Harga penutupan Harian'!C55)/'Harga penutupan Harian'!C56</f>
        <v>4.0650406504065045E-3</v>
      </c>
      <c r="P10" s="26">
        <f>IFERROR(('Harga penutupan Harian'!D56-'Harga penutupan Harian'!D55)/'Harga penutupan Harian'!D55,"")</f>
        <v>5.6022408963585435E-3</v>
      </c>
      <c r="Q10" s="26">
        <f>IFERROR(('Harga penutupan Harian'!E56-'Harga penutupan Harian'!E55)/'Harga penutupan Harian'!E55,"")</f>
        <v>3.4602076124567475E-3</v>
      </c>
      <c r="R10" s="26">
        <f>IFERROR(('Harga penutupan Harian'!F56-'Harga penutupan Harian'!F55)/'Harga penutupan Harian'!F55,"")</f>
        <v>0</v>
      </c>
      <c r="S10" s="26">
        <f>IFERROR(('Harga penutupan Harian'!G56-'Harga penutupan Harian'!G55)/'Harga penutupan Harian'!G55,"")</f>
        <v>-3.7453183520599252E-2</v>
      </c>
      <c r="T10" s="26">
        <f>IFERROR(('Harga penutupan Harian'!H56-'Harga penutupan Harian'!H55)/'Harga penutupan Harian'!H55,"")</f>
        <v>9.5693779904306216E-3</v>
      </c>
      <c r="U10" s="26">
        <f>IFERROR(('Harga penutupan Harian'!I56-'Harga penutupan Harian'!I55)/'Harga penutupan Harian'!I55,"")</f>
        <v>-4.9140049140049139E-3</v>
      </c>
      <c r="V10" s="26">
        <f>IFERROR(('Harga penutupan Harian'!J56-'Harga penutupan Harian'!J55)/'Harga penutupan Harian'!J55,"")</f>
        <v>4.2735042735042739E-3</v>
      </c>
      <c r="W10" s="26">
        <f>IFERROR(('Harga penutupan Harian'!K56-'Harga penutupan Harian'!K55)/'Harga penutupan Harian'!K55,"")</f>
        <v>1.6666666666666666E-2</v>
      </c>
      <c r="X10" s="26">
        <f>IFERROR(('Harga penutupan Harian'!L56-'Harga penutupan Harian'!L55)/'Harga penutupan Harian'!L55,"")</f>
        <v>1.4869888475836431E-2</v>
      </c>
      <c r="Y10" s="26">
        <f>IFERROR(('Harga penutupan Harian'!M56-'Harga penutupan Harian'!M55)/'Harga penutupan Harian'!M55,"")</f>
        <v>-3.0927835051546393E-2</v>
      </c>
      <c r="Z10" s="26">
        <f>IFERROR(('Harga penutupan Harian'!N56-'Harga penutupan Harian'!N55)/'Harga penutupan Harian'!N55,"")</f>
        <v>0</v>
      </c>
      <c r="AA10" s="26">
        <f>IFERROR(('Harga penutupan Harian'!O56-'Harga penutupan Harian'!O55)/'Harga penutupan Harian'!O55,"")</f>
        <v>-2.1505376344086023E-2</v>
      </c>
      <c r="AB10" s="26">
        <f>IFERROR(('Harga penutupan Harian'!P56-'Harga penutupan Harian'!P55)/'Harga penutupan Harian'!P55,"")</f>
        <v>-4.2253521126760563E-2</v>
      </c>
      <c r="AC10" s="26">
        <f>IFERROR(('Harga penutupan Harian'!Q56-'Harga penutupan Harian'!Q55)/'Harga penutupan Harian'!Q55,"")</f>
        <v>-4.6948356807511738E-3</v>
      </c>
      <c r="AD10" s="26">
        <f>IFERROR(('Harga penutupan Harian'!R56-'Harga penutupan Harian'!R55)/'Harga penutupan Harian'!R55,"")</f>
        <v>-4.5871559633027525E-3</v>
      </c>
      <c r="AE10" s="26">
        <f>IFERROR(('Harga penutupan Harian'!S56-'Harga penutupan Harian'!S55)/'Harga penutupan Harian'!S55,"")</f>
        <v>8.3333333333333332E-3</v>
      </c>
      <c r="AF10" s="26">
        <f>IFERROR(('Harga penutupan Harian'!T56-'Harga penutupan Harian'!T55)/'Harga penutupan Harian'!T55,"")</f>
        <v>-1.2145748987854251E-2</v>
      </c>
      <c r="AG10" s="26">
        <f>IFERROR(('Harga penutupan Harian'!U56-'Harga penutupan Harian'!U55)/'Harga penutupan Harian'!U55,"")</f>
        <v>5.1020408163265302E-3</v>
      </c>
      <c r="AH10" s="26">
        <f>IFERROR(('Harga penutupan Harian'!V56-'Harga penutupan Harian'!V55)/'Harga penutupan Harian'!V55,"")</f>
        <v>-9.7222222222222224E-2</v>
      </c>
      <c r="AI10" s="26">
        <f>IFERROR(('Harga penutupan Harian'!W56-'Harga penutupan Harian'!W55)/'Harga penutupan Harian'!W55,"")</f>
        <v>-2.1505376344086023E-2</v>
      </c>
      <c r="AJ10" s="26">
        <f>IFERROR(('Harga penutupan Harian'!X56-'Harga penutupan Harian'!X55)/'Harga penutupan Harian'!X55,"")</f>
        <v>2.0454545454545454E-2</v>
      </c>
      <c r="AK10" s="26">
        <f>IFERROR(('Harga penutupan Harian'!Y56-'Harga penutupan Harian'!Y55)/'Harga penutupan Harian'!Y55,"")</f>
        <v>-1.6746411483253589E-2</v>
      </c>
      <c r="AL10" s="26">
        <f>IFERROR(('Harga penutupan Harian'!Z56-'Harga penutupan Harian'!Z55)/'Harga penutupan Harian'!Z55,"")</f>
        <v>7.7821011673151752E-3</v>
      </c>
      <c r="AM10" s="26">
        <f>IFERROR(('Harga penutupan Harian'!AA56-'Harga penutupan Harian'!AA55)/'Harga penutupan Harian'!AA55,"")</f>
        <v>5.4644808743169399E-3</v>
      </c>
      <c r="AN10" s="26">
        <f>IFERROR(('Harga penutupan Harian'!AB56-'Harga penutupan Harian'!AB55)/'Harga penutupan Harian'!AB55,"")</f>
        <v>0</v>
      </c>
      <c r="AO10" s="26">
        <f>IFERROR(('Harga penutupan Harian'!AC56-'Harga penutupan Harian'!AC55)/'Harga penutupan Harian'!AC55,"")</f>
        <v>1.4692378328741965E-2</v>
      </c>
      <c r="AP10" s="26">
        <f>IFERROR(('Harga penutupan Harian'!AD56-'Harga penutupan Harian'!AD55)/'Harga penutupan Harian'!AD55,"")</f>
        <v>4.5936395759717315E-2</v>
      </c>
      <c r="AQ10" s="26">
        <f>IFERROR(('Harga penutupan Harian'!AE56-'Harga penutupan Harian'!AE55)/'Harga penutupan Harian'!AE55,"")</f>
        <v>-5.4794520547945206E-3</v>
      </c>
      <c r="AR10" s="26">
        <f>IFERROR(('Harga penutupan Harian'!AF56-'Harga penutupan Harian'!AF55)/'Harga penutupan Harian'!AF55,"")</f>
        <v>-2.4390243902439025E-2</v>
      </c>
      <c r="AS10" s="26">
        <f>IFERROR(('Harga penutupan Harian'!AG56-'Harga penutupan Harian'!AG55)/'Harga penutupan Harian'!AG55,"")</f>
        <v>4.4444444444444444E-3</v>
      </c>
      <c r="AT10" s="26">
        <f>IFERROR(('Harga penutupan Harian'!AH56-'Harga penutupan Harian'!AH55)/'Harga penutupan Harian'!AH55,"")</f>
        <v>-3.4843205574912892E-3</v>
      </c>
      <c r="AU10" s="26">
        <f>IFERROR(('Harga penutupan Harian'!AI56-'Harga penutupan Harian'!AI55)/'Harga penutupan Harian'!AI55,"")</f>
        <v>0</v>
      </c>
      <c r="AV10" s="26">
        <f>IFERROR(('Harga penutupan Harian'!AJ56-'Harga penutupan Harian'!AJ55)/'Harga penutupan Harian'!AJ55,"")</f>
        <v>3.90625E-3</v>
      </c>
      <c r="AW10" s="26">
        <f>IFERROR(('Harga penutupan Harian'!AK56-'Harga penutupan Harian'!AK55)/'Harga penutupan Harian'!AK55,"")</f>
        <v>4.2372881355932203E-3</v>
      </c>
      <c r="AX10" s="26">
        <f>IFERROR(('Harga penutupan Harian'!AL56-'Harga penutupan Harian'!AL55)/'Harga penutupan Harian'!AL55,"")</f>
        <v>-1.3651877133105802E-2</v>
      </c>
      <c r="AY10" s="26">
        <f>IFERROR(('Harga penutupan Harian'!AM56-'Harga penutupan Harian'!AM55)/'Harga penutupan Harian'!AM55,"")</f>
        <v>-0.20863309352517986</v>
      </c>
      <c r="AZ10" s="26">
        <f>IFERROR(('Harga penutupan Harian'!AN56-'Harga penutupan Harian'!AN55)/'Harga penutupan Harian'!AN55,"")</f>
        <v>4.1322314049586778E-2</v>
      </c>
      <c r="BA10" s="26">
        <f>IFERROR(('Harga penutupan Harian'!AO56-'Harga penutupan Harian'!AO55)/'Harga penutupan Harian'!AO55,"")</f>
        <v>1.3274336283185841E-2</v>
      </c>
      <c r="BB10" s="26">
        <f>IFERROR(('Harga penutupan Harian'!AP56-'Harga penutupan Harian'!AP55)/'Harga penutupan Harian'!AP55,"")</f>
        <v>0</v>
      </c>
      <c r="BC10" s="26">
        <f>IFERROR(('Harga penutupan Harian'!AQ56-'Harga penutupan Harian'!AQ55)/'Harga penutupan Harian'!AQ55,"")</f>
        <v>-2.5380710659898475E-3</v>
      </c>
      <c r="BD10" s="26">
        <f>IFERROR(('Harga penutupan Harian'!AR56-'Harga penutupan Harian'!AR55)/'Harga penutupan Harian'!AR55,"")</f>
        <v>-5.8479532163742687E-3</v>
      </c>
      <c r="BE10" s="26">
        <f>IFERROR(('Harga penutupan Harian'!AS56-'Harga penutupan Harian'!AS55)/'Harga penutupan Harian'!AS55,"")</f>
        <v>7.1794871794871795E-3</v>
      </c>
      <c r="BF10" s="38">
        <f>IFERROR(('Harga penutupan Harian'!AT56-'Harga penutupan Harian'!AT55)/'Harga penutupan Harian'!AT55,"")</f>
        <v>7.2992700729927005E-3</v>
      </c>
      <c r="BG10" s="28"/>
      <c r="BH10" s="26">
        <v>992</v>
      </c>
      <c r="BI10" s="26">
        <f t="shared" si="1"/>
        <v>-5.0150451354062184E-3</v>
      </c>
    </row>
    <row r="11" spans="2:61" ht="16.5" x14ac:dyDescent="0.25">
      <c r="B11" s="37">
        <v>45372</v>
      </c>
      <c r="C11" s="26">
        <f t="shared" si="2"/>
        <v>-1.2345679012345678E-2</v>
      </c>
      <c r="D11" s="26">
        <f t="shared" si="0"/>
        <v>2.0161290322580645E-3</v>
      </c>
      <c r="E11" s="27"/>
      <c r="F11" s="27"/>
      <c r="G11" s="26">
        <f t="shared" si="3"/>
        <v>4.5844810893408064E-4</v>
      </c>
      <c r="H11" s="38">
        <f t="shared" si="4"/>
        <v>-1.2804127121279759E-2</v>
      </c>
      <c r="I11" s="28"/>
      <c r="J11" s="28"/>
      <c r="K11" s="28"/>
      <c r="L11" s="28"/>
      <c r="M11" s="37">
        <v>45372</v>
      </c>
      <c r="N11" s="26">
        <f>IFERROR(('Harga penutupan Harian'!B57-'Harga penutupan Harian'!B56)/'Harga penutupan Harian'!B56,"")</f>
        <v>-1.0752688172043012E-2</v>
      </c>
      <c r="O11" s="30">
        <f>('Harga penutupan Harian'!C57-'Harga penutupan Harian'!C56)/'Harga penutupan Harian'!C57</f>
        <v>-1.2345679012345678E-2</v>
      </c>
      <c r="P11" s="26">
        <f>IFERROR(('Harga penutupan Harian'!D57-'Harga penutupan Harian'!D56)/'Harga penutupan Harian'!D56,"")</f>
        <v>-1.1142061281337047E-2</v>
      </c>
      <c r="Q11" s="26">
        <f>IFERROR(('Harga penutupan Harian'!E57-'Harga penutupan Harian'!E56)/'Harga penutupan Harian'!E56,"")</f>
        <v>0</v>
      </c>
      <c r="R11" s="26">
        <f>IFERROR(('Harga penutupan Harian'!F57-'Harga penutupan Harian'!F56)/'Harga penutupan Harian'!F56,"")</f>
        <v>2.4096385542168676E-2</v>
      </c>
      <c r="S11" s="26">
        <f>IFERROR(('Harga penutupan Harian'!G57-'Harga penutupan Harian'!G56)/'Harga penutupan Harian'!G56,"")</f>
        <v>4.2801556420233464E-2</v>
      </c>
      <c r="T11" s="26">
        <f>IFERROR(('Harga penutupan Harian'!H57-'Harga penutupan Harian'!H56)/'Harga penutupan Harian'!H56,"")</f>
        <v>1.4218009478672985E-2</v>
      </c>
      <c r="U11" s="26">
        <f>IFERROR(('Harga penutupan Harian'!I57-'Harga penutupan Harian'!I56)/'Harga penutupan Harian'!I56,"")</f>
        <v>0</v>
      </c>
      <c r="V11" s="26">
        <f>IFERROR(('Harga penutupan Harian'!J57-'Harga penutupan Harian'!J56)/'Harga penutupan Harian'!J56,"")</f>
        <v>-1.276595744680851E-2</v>
      </c>
      <c r="W11" s="26">
        <f>IFERROR(('Harga penutupan Harian'!K57-'Harga penutupan Harian'!K56)/'Harga penutupan Harian'!K56,"")</f>
        <v>0</v>
      </c>
      <c r="X11" s="26">
        <f>IFERROR(('Harga penutupan Harian'!L57-'Harga penutupan Harian'!L56)/'Harga penutupan Harian'!L56,"")</f>
        <v>4.3956043956043959E-2</v>
      </c>
      <c r="Y11" s="26">
        <f>IFERROR(('Harga penutupan Harian'!M57-'Harga penutupan Harian'!M56)/'Harga penutupan Harian'!M56,"")</f>
        <v>0</v>
      </c>
      <c r="Z11" s="26">
        <f>IFERROR(('Harga penutupan Harian'!N57-'Harga penutupan Harian'!N56)/'Harga penutupan Harian'!N56,"")</f>
        <v>7.5187969924812026E-3</v>
      </c>
      <c r="AA11" s="26">
        <f>IFERROR(('Harga penutupan Harian'!O57-'Harga penutupan Harian'!O56)/'Harga penutupan Harian'!O56,"")</f>
        <v>1.8315018315018316E-2</v>
      </c>
      <c r="AB11" s="26">
        <f>IFERROR(('Harga penutupan Harian'!P57-'Harga penutupan Harian'!P56)/'Harga penutupan Harian'!P56,"")</f>
        <v>5.1470588235294115E-2</v>
      </c>
      <c r="AC11" s="26">
        <f>IFERROR(('Harga penutupan Harian'!Q57-'Harga penutupan Harian'!Q56)/'Harga penutupan Harian'!Q56,"")</f>
        <v>-4.7169811320754715E-3</v>
      </c>
      <c r="AD11" s="26">
        <f>IFERROR(('Harga penutupan Harian'!R57-'Harga penutupan Harian'!R56)/'Harga penutupan Harian'!R56,"")</f>
        <v>-4.608294930875576E-3</v>
      </c>
      <c r="AE11" s="26">
        <f>IFERROR(('Harga penutupan Harian'!S57-'Harga penutupan Harian'!S56)/'Harga penutupan Harian'!S56,"")</f>
        <v>4.9586776859504134E-2</v>
      </c>
      <c r="AF11" s="26">
        <f>IFERROR(('Harga penutupan Harian'!T57-'Harga penutupan Harian'!T56)/'Harga penutupan Harian'!T56,"")</f>
        <v>-1.6393442622950821E-2</v>
      </c>
      <c r="AG11" s="26">
        <f>IFERROR(('Harga penutupan Harian'!U57-'Harga penutupan Harian'!U56)/'Harga penutupan Harian'!U56,"")</f>
        <v>1.5228426395939087E-2</v>
      </c>
      <c r="AH11" s="26">
        <f>IFERROR(('Harga penutupan Harian'!V57-'Harga penutupan Harian'!V56)/'Harga penutupan Harian'!V56,"")</f>
        <v>3.0769230769230771E-2</v>
      </c>
      <c r="AI11" s="26">
        <f>IFERROR(('Harga penutupan Harian'!W57-'Harga penutupan Harian'!W56)/'Harga penutupan Harian'!W56,"")</f>
        <v>1.8315018315018316E-2</v>
      </c>
      <c r="AJ11" s="26">
        <f>IFERROR(('Harga penutupan Harian'!X57-'Harga penutupan Harian'!X56)/'Harga penutupan Harian'!X56,"")</f>
        <v>-2.4498886414253896E-2</v>
      </c>
      <c r="AK11" s="26">
        <f>IFERROR(('Harga penutupan Harian'!Y57-'Harga penutupan Harian'!Y56)/'Harga penutupan Harian'!Y56,"")</f>
        <v>3.6496350364963501E-2</v>
      </c>
      <c r="AL11" s="26">
        <f>IFERROR(('Harga penutupan Harian'!Z57-'Harga penutupan Harian'!Z56)/'Harga penutupan Harian'!Z56,"")</f>
        <v>-3.8610038610038611E-3</v>
      </c>
      <c r="AM11" s="26">
        <f>IFERROR(('Harga penutupan Harian'!AA57-'Harga penutupan Harian'!AA56)/'Harga penutupan Harian'!AA56,"")</f>
        <v>-5.434782608695652E-3</v>
      </c>
      <c r="AN11" s="26">
        <f>IFERROR(('Harga penutupan Harian'!AB57-'Harga penutupan Harian'!AB56)/'Harga penutupan Harian'!AB56,"")</f>
        <v>2.9239766081871343E-3</v>
      </c>
      <c r="AO11" s="26">
        <f>IFERROR(('Harga penutupan Harian'!AC57-'Harga penutupan Harian'!AC56)/'Harga penutupan Harian'!AC56,"")</f>
        <v>4.5248868778280547E-3</v>
      </c>
      <c r="AP11" s="26">
        <f>IFERROR(('Harga penutupan Harian'!AD57-'Harga penutupan Harian'!AD56)/'Harga penutupan Harian'!AD56,"")</f>
        <v>-1.3513513513513514E-2</v>
      </c>
      <c r="AQ11" s="26">
        <f>IFERROR(('Harga penutupan Harian'!AE57-'Harga penutupan Harian'!AE56)/'Harga penutupan Harian'!AE56,"")</f>
        <v>-5.5096418732782371E-3</v>
      </c>
      <c r="AR11" s="26">
        <f>IFERROR(('Harga penutupan Harian'!AF57-'Harga penutupan Harian'!AF56)/'Harga penutupan Harian'!AF56,"")</f>
        <v>4.1666666666666666E-3</v>
      </c>
      <c r="AS11" s="26">
        <f>IFERROR(('Harga penutupan Harian'!AG57-'Harga penutupan Harian'!AG56)/'Harga penutupan Harian'!AG56,"")</f>
        <v>6.1946902654867256E-2</v>
      </c>
      <c r="AT11" s="26">
        <f>IFERROR(('Harga penutupan Harian'!AH57-'Harga penutupan Harian'!AH56)/'Harga penutupan Harian'!AH56,"")</f>
        <v>0</v>
      </c>
      <c r="AU11" s="26">
        <f>IFERROR(('Harga penutupan Harian'!AI57-'Harga penutupan Harian'!AI56)/'Harga penutupan Harian'!AI56,"")</f>
        <v>0</v>
      </c>
      <c r="AV11" s="26">
        <f>IFERROR(('Harga penutupan Harian'!AJ57-'Harga penutupan Harian'!AJ56)/'Harga penutupan Harian'!AJ56,"")</f>
        <v>3.8910505836575876E-2</v>
      </c>
      <c r="AW11" s="26">
        <f>IFERROR(('Harga penutupan Harian'!AK57-'Harga penutupan Harian'!AK56)/'Harga penutupan Harian'!AK56,"")</f>
        <v>1.2658227848101266E-2</v>
      </c>
      <c r="AX11" s="26">
        <f>IFERROR(('Harga penutupan Harian'!AL57-'Harga penutupan Harian'!AL56)/'Harga penutupan Harian'!AL56,"")</f>
        <v>2.0761245674740483E-2</v>
      </c>
      <c r="AY11" s="26">
        <f>IFERROR(('Harga penutupan Harian'!AM57-'Harga penutupan Harian'!AM56)/'Harga penutupan Harian'!AM56,"")</f>
        <v>9.0909090909090905E-3</v>
      </c>
      <c r="AZ11" s="26">
        <f>IFERROR(('Harga penutupan Harian'!AN57-'Harga penutupan Harian'!AN56)/'Harga penutupan Harian'!AN56,"")</f>
        <v>7.9365079365079361E-3</v>
      </c>
      <c r="BA11" s="26">
        <f>IFERROR(('Harga penutupan Harian'!AO57-'Harga penutupan Harian'!AO56)/'Harga penutupan Harian'!AO56,"")</f>
        <v>4.3668122270742356E-3</v>
      </c>
      <c r="BB11" s="26">
        <f>IFERROR(('Harga penutupan Harian'!AP57-'Harga penutupan Harian'!AP56)/'Harga penutupan Harian'!AP56,"")</f>
        <v>6.8965517241379309E-3</v>
      </c>
      <c r="BC11" s="26">
        <f>IFERROR(('Harga penutupan Harian'!AQ57-'Harga penutupan Harian'!AQ56)/'Harga penutupan Harian'!AQ56,"")</f>
        <v>-1.0178117048346057E-2</v>
      </c>
      <c r="BD11" s="26">
        <f>IFERROR(('Harga penutupan Harian'!AR57-'Harga penutupan Harian'!AR56)/'Harga penutupan Harian'!AR56,"")</f>
        <v>5.8823529411764705E-3</v>
      </c>
      <c r="BE11" s="26">
        <f>IFERROR(('Harga penutupan Harian'!AS57-'Harga penutupan Harian'!AS56)/'Harga penutupan Harian'!AS56,"")</f>
        <v>9.1649694501018328E-3</v>
      </c>
      <c r="BF11" s="38">
        <f>IFERROR(('Harga penutupan Harian'!AT57-'Harga penutupan Harian'!AT56)/'Harga penutupan Harian'!AT56,"")</f>
        <v>-1.4492753623188406E-2</v>
      </c>
      <c r="BG11" s="28"/>
      <c r="BH11" s="26">
        <v>994</v>
      </c>
      <c r="BI11" s="26">
        <f t="shared" si="1"/>
        <v>2.0161290322580645E-3</v>
      </c>
    </row>
    <row r="12" spans="2:61" ht="16.5" x14ac:dyDescent="0.25">
      <c r="B12" s="37">
        <v>45373</v>
      </c>
      <c r="C12" s="26">
        <f t="shared" si="2"/>
        <v>4.0983606557377051E-3</v>
      </c>
      <c r="D12" s="26">
        <f t="shared" si="0"/>
        <v>2.012072434607646E-3</v>
      </c>
      <c r="E12" s="27"/>
      <c r="F12" s="27"/>
      <c r="G12" s="26">
        <f t="shared" si="3"/>
        <v>4.5902090789592351E-4</v>
      </c>
      <c r="H12" s="38">
        <f t="shared" si="4"/>
        <v>3.6393397478417817E-3</v>
      </c>
      <c r="I12" s="28"/>
      <c r="J12" s="28"/>
      <c r="K12" s="28"/>
      <c r="L12" s="28"/>
      <c r="M12" s="37">
        <v>45373</v>
      </c>
      <c r="N12" s="26">
        <f>IFERROR(('Harga penutupan Harian'!B58-'Harga penutupan Harian'!B57)/'Harga penutupan Harian'!B57,"")</f>
        <v>-5.434782608695652E-3</v>
      </c>
      <c r="O12" s="30">
        <f>('Harga penutupan Harian'!C58-'Harga penutupan Harian'!C57)/'Harga penutupan Harian'!C58</f>
        <v>4.0983606557377051E-3</v>
      </c>
      <c r="P12" s="26">
        <f>IFERROR(('Harga penutupan Harian'!D58-'Harga penutupan Harian'!D57)/'Harga penutupan Harian'!D57,"")</f>
        <v>-4.2253521126760563E-2</v>
      </c>
      <c r="Q12" s="26">
        <f>IFERROR(('Harga penutupan Harian'!E58-'Harga penutupan Harian'!E57)/'Harga penutupan Harian'!E57,"")</f>
        <v>0</v>
      </c>
      <c r="R12" s="26">
        <f>IFERROR(('Harga penutupan Harian'!F58-'Harga penutupan Harian'!F57)/'Harga penutupan Harian'!F57,"")</f>
        <v>-1.7647058823529412E-2</v>
      </c>
      <c r="S12" s="26">
        <f>IFERROR(('Harga penutupan Harian'!G58-'Harga penutupan Harian'!G57)/'Harga penutupan Harian'!G57,"")</f>
        <v>7.462686567164179E-3</v>
      </c>
      <c r="T12" s="26">
        <f>IFERROR(('Harga penutupan Harian'!H58-'Harga penutupan Harian'!H57)/'Harga penutupan Harian'!H57,"")</f>
        <v>4.6728971962616819E-3</v>
      </c>
      <c r="U12" s="26">
        <f>IFERROR(('Harga penutupan Harian'!I58-'Harga penutupan Harian'!I57)/'Harga penutupan Harian'!I57,"")</f>
        <v>-2.4691358024691358E-3</v>
      </c>
      <c r="V12" s="26">
        <f>IFERROR(('Harga penutupan Harian'!J58-'Harga penutupan Harian'!J57)/'Harga penutupan Harian'!J57,"")</f>
        <v>8.6206896551724137E-3</v>
      </c>
      <c r="W12" s="26">
        <f>IFERROR(('Harga penutupan Harian'!K58-'Harga penutupan Harian'!K57)/'Harga penutupan Harian'!K57,"")</f>
        <v>4.0983606557377051E-3</v>
      </c>
      <c r="X12" s="26">
        <f>IFERROR(('Harga penutupan Harian'!L58-'Harga penutupan Harian'!L57)/'Harga penutupan Harian'!L57,"")</f>
        <v>9.4736842105263161E-2</v>
      </c>
      <c r="Y12" s="26">
        <f>IFERROR(('Harga penutupan Harian'!M58-'Harga penutupan Harian'!M57)/'Harga penutupan Harian'!M57,"")</f>
        <v>0</v>
      </c>
      <c r="Z12" s="26">
        <f>IFERROR(('Harga penutupan Harian'!N58-'Harga penutupan Harian'!N57)/'Harga penutupan Harian'!N57,"")</f>
        <v>-1.8656716417910446E-2</v>
      </c>
      <c r="AA12" s="26">
        <f>IFERROR(('Harga penutupan Harian'!O58-'Harga penutupan Harian'!O57)/'Harga penutupan Harian'!O57,"")</f>
        <v>-3.5971223021582736E-3</v>
      </c>
      <c r="AB12" s="26">
        <f>IFERROR(('Harga penutupan Harian'!P58-'Harga penutupan Harian'!P57)/'Harga penutupan Harian'!P57,"")</f>
        <v>4.8951048951048952E-2</v>
      </c>
      <c r="AC12" s="26">
        <f>IFERROR(('Harga penutupan Harian'!Q58-'Harga penutupan Harian'!Q57)/'Harga penutupan Harian'!Q57,"")</f>
        <v>4.7393364928909956E-3</v>
      </c>
      <c r="AD12" s="26">
        <f>IFERROR(('Harga penutupan Harian'!R58-'Harga penutupan Harian'!R57)/'Harga penutupan Harian'!R57,"")</f>
        <v>2.7777777777777776E-2</v>
      </c>
      <c r="AE12" s="26">
        <f>IFERROR(('Harga penutupan Harian'!S58-'Harga penutupan Harian'!S57)/'Harga penutupan Harian'!S57,"")</f>
        <v>3.1496062992125984E-2</v>
      </c>
      <c r="AF12" s="26">
        <f>IFERROR(('Harga penutupan Harian'!T58-'Harga penutupan Harian'!T57)/'Harga penutupan Harian'!T57,"")</f>
        <v>-4.1666666666666666E-3</v>
      </c>
      <c r="AG12" s="26">
        <f>IFERROR(('Harga penutupan Harian'!U58-'Harga penutupan Harian'!U57)/'Harga penutupan Harian'!U57,"")</f>
        <v>-7.4999999999999997E-3</v>
      </c>
      <c r="AH12" s="26">
        <f>IFERROR(('Harga penutupan Harian'!V58-'Harga penutupan Harian'!V57)/'Harga penutupan Harian'!V57,"")</f>
        <v>1.4925373134328358E-2</v>
      </c>
      <c r="AI12" s="26">
        <f>IFERROR(('Harga penutupan Harian'!W58-'Harga penutupan Harian'!W57)/'Harga penutupan Harian'!W57,"")</f>
        <v>-3.5971223021582736E-3</v>
      </c>
      <c r="AJ12" s="26">
        <f>IFERROR(('Harga penutupan Harian'!X58-'Harga penutupan Harian'!X57)/'Harga penutupan Harian'!X57,"")</f>
        <v>1.5981735159817351E-2</v>
      </c>
      <c r="AK12" s="26">
        <f>IFERROR(('Harga penutupan Harian'!Y58-'Harga penutupan Harian'!Y57)/'Harga penutupan Harian'!Y57,"")</f>
        <v>-2.5821596244131457E-2</v>
      </c>
      <c r="AL12" s="26">
        <f>IFERROR(('Harga penutupan Harian'!Z58-'Harga penutupan Harian'!Z57)/'Harga penutupan Harian'!Z57,"")</f>
        <v>-3.875968992248062E-3</v>
      </c>
      <c r="AM12" s="26">
        <f>IFERROR(('Harga penutupan Harian'!AA58-'Harga penutupan Harian'!AA57)/'Harga penutupan Harian'!AA57,"")</f>
        <v>2.185792349726776E-2</v>
      </c>
      <c r="AN12" s="26">
        <f>IFERROR(('Harga penutupan Harian'!AB58-'Harga penutupan Harian'!AB57)/'Harga penutupan Harian'!AB57,"")</f>
        <v>2.9154518950437317E-3</v>
      </c>
      <c r="AO12" s="26">
        <f>IFERROR(('Harga penutupan Harian'!AC58-'Harga penutupan Harian'!AC57)/'Harga penutupan Harian'!AC57,"")</f>
        <v>1.8018018018018018E-3</v>
      </c>
      <c r="AP12" s="26">
        <f>IFERROR(('Harga penutupan Harian'!AD58-'Harga penutupan Harian'!AD57)/'Harga penutupan Harian'!AD57,"")</f>
        <v>1.7123287671232876E-2</v>
      </c>
      <c r="AQ12" s="26">
        <f>IFERROR(('Harga penutupan Harian'!AE58-'Harga penutupan Harian'!AE57)/'Harga penutupan Harian'!AE57,"")</f>
        <v>5.5401662049861496E-3</v>
      </c>
      <c r="AR12" s="26">
        <f>IFERROR(('Harga penutupan Harian'!AF58-'Harga penutupan Harian'!AF57)/'Harga penutupan Harian'!AF57,"")</f>
        <v>1.2448132780082987E-2</v>
      </c>
      <c r="AS12" s="26">
        <f>IFERROR(('Harga penutupan Harian'!AG58-'Harga penutupan Harian'!AG57)/'Harga penutupan Harian'!AG57,"")</f>
        <v>-3.3333333333333333E-2</v>
      </c>
      <c r="AT12" s="26">
        <f>IFERROR(('Harga penutupan Harian'!AH58-'Harga penutupan Harian'!AH57)/'Harga penutupan Harian'!AH57,"")</f>
        <v>-1.048951048951049E-2</v>
      </c>
      <c r="AU12" s="26">
        <f>IFERROR(('Harga penutupan Harian'!AI58-'Harga penutupan Harian'!AI57)/'Harga penutupan Harian'!AI57,"")</f>
        <v>0</v>
      </c>
      <c r="AV12" s="26">
        <f>IFERROR(('Harga penutupan Harian'!AJ58-'Harga penutupan Harian'!AJ57)/'Harga penutupan Harian'!AJ57,"")</f>
        <v>-1.1235955056179775E-2</v>
      </c>
      <c r="AW12" s="26">
        <f>IFERROR(('Harga penutupan Harian'!AK58-'Harga penutupan Harian'!AK57)/'Harga penutupan Harian'!AK57,"")</f>
        <v>-4.1666666666666666E-3</v>
      </c>
      <c r="AX12" s="26">
        <f>IFERROR(('Harga penutupan Harian'!AL58-'Harga penutupan Harian'!AL57)/'Harga penutupan Harian'!AL57,"")</f>
        <v>-3.3898305084745762E-3</v>
      </c>
      <c r="AY12" s="26">
        <f>IFERROR(('Harga penutupan Harian'!AM58-'Harga penutupan Harian'!AM57)/'Harga penutupan Harian'!AM57,"")</f>
        <v>-0.1036036036036036</v>
      </c>
      <c r="AZ12" s="26">
        <f>IFERROR(('Harga penutupan Harian'!AN58-'Harga penutupan Harian'!AN57)/'Harga penutupan Harian'!AN57,"")</f>
        <v>-7.874015748031496E-3</v>
      </c>
      <c r="BA12" s="26">
        <f>IFERROR(('Harga penutupan Harian'!AO58-'Harga penutupan Harian'!AO57)/'Harga penutupan Harian'!AO57,"")</f>
        <v>8.6956521739130436E-3</v>
      </c>
      <c r="BB12" s="26">
        <f>IFERROR(('Harga penutupan Harian'!AP58-'Harga penutupan Harian'!AP57)/'Harga penutupan Harian'!AP57,"")</f>
        <v>-1.3698630136986301E-2</v>
      </c>
      <c r="BC12" s="26">
        <f>IFERROR(('Harga penutupan Harian'!AQ58-'Harga penutupan Harian'!AQ57)/'Harga penutupan Harian'!AQ57,"")</f>
        <v>2.5706940874035988E-3</v>
      </c>
      <c r="BD12" s="26">
        <f>IFERROR(('Harga penutupan Harian'!AR58-'Harga penutupan Harian'!AR57)/'Harga penutupan Harian'!AR57,"")</f>
        <v>2.3391812865497075E-2</v>
      </c>
      <c r="BE12" s="26">
        <f>IFERROR(('Harga penutupan Harian'!AS58-'Harga penutupan Harian'!AS57)/'Harga penutupan Harian'!AS57,"")</f>
        <v>-7.0635721493440967E-3</v>
      </c>
      <c r="BF12" s="38">
        <f>IFERROR(('Harga penutupan Harian'!AT58-'Harga penutupan Harian'!AT57)/'Harga penutupan Harian'!AT57,"")</f>
        <v>0</v>
      </c>
      <c r="BG12" s="28"/>
      <c r="BH12" s="26">
        <v>996</v>
      </c>
      <c r="BI12" s="26">
        <f t="shared" si="1"/>
        <v>2.012072434607646E-3</v>
      </c>
    </row>
    <row r="13" spans="2:61" ht="16.5" x14ac:dyDescent="0.25">
      <c r="B13" s="37">
        <v>45376</v>
      </c>
      <c r="C13" s="26">
        <f t="shared" si="2"/>
        <v>0</v>
      </c>
      <c r="D13" s="26">
        <f t="shared" si="0"/>
        <v>5.0200803212851405E-3</v>
      </c>
      <c r="E13" s="27"/>
      <c r="F13" s="27"/>
      <c r="G13" s="26">
        <f t="shared" si="3"/>
        <v>3.4284726695816246E-5</v>
      </c>
      <c r="H13" s="38">
        <f t="shared" si="4"/>
        <v>-3.4284726695816246E-5</v>
      </c>
      <c r="I13" s="28"/>
      <c r="J13" s="28"/>
      <c r="K13" s="28"/>
      <c r="L13" s="28"/>
      <c r="M13" s="37">
        <v>45376</v>
      </c>
      <c r="N13" s="26">
        <f>IFERROR(('Harga penutupan Harian'!B59-'Harga penutupan Harian'!B58)/'Harga penutupan Harian'!B58,"")</f>
        <v>1.6393442622950821E-2</v>
      </c>
      <c r="O13" s="30">
        <f>('Harga penutupan Harian'!C59-'Harga penutupan Harian'!C58)/'Harga penutupan Harian'!C59</f>
        <v>0</v>
      </c>
      <c r="P13" s="26">
        <f>IFERROR(('Harga penutupan Harian'!D59-'Harga penutupan Harian'!D58)/'Harga penutupan Harian'!D58,"")</f>
        <v>2.0588235294117647E-2</v>
      </c>
      <c r="Q13" s="26">
        <f>IFERROR(('Harga penutupan Harian'!E59-'Harga penutupan Harian'!E58)/'Harga penutupan Harian'!E58,"")</f>
        <v>0</v>
      </c>
      <c r="R13" s="26">
        <f>IFERROR(('Harga penutupan Harian'!F59-'Harga penutupan Harian'!F58)/'Harga penutupan Harian'!F58,"")</f>
        <v>-5.9880239520958087E-3</v>
      </c>
      <c r="S13" s="26">
        <f>IFERROR(('Harga penutupan Harian'!G59-'Harga penutupan Harian'!G58)/'Harga penutupan Harian'!G58,"")</f>
        <v>2.9629629629629631E-2</v>
      </c>
      <c r="T13" s="26">
        <f>IFERROR(('Harga penutupan Harian'!H59-'Harga penutupan Harian'!H58)/'Harga penutupan Harian'!H58,"")</f>
        <v>-4.6511627906976744E-3</v>
      </c>
      <c r="U13" s="26">
        <f>IFERROR(('Harga penutupan Harian'!I59-'Harga penutupan Harian'!I58)/'Harga penutupan Harian'!I58,"")</f>
        <v>-2.4752475247524753E-3</v>
      </c>
      <c r="V13" s="26">
        <f>IFERROR(('Harga penutupan Harian'!J59-'Harga penutupan Harian'!J58)/'Harga penutupan Harian'!J58,"")</f>
        <v>1.282051282051282E-2</v>
      </c>
      <c r="W13" s="26">
        <f>IFERROR(('Harga penutupan Harian'!K59-'Harga penutupan Harian'!K58)/'Harga penutupan Harian'!K58,"")</f>
        <v>2.0408163265306121E-2</v>
      </c>
      <c r="X13" s="26">
        <f>IFERROR(('Harga penutupan Harian'!L59-'Harga penutupan Harian'!L58)/'Harga penutupan Harian'!L58,"")</f>
        <v>1.6025641025641024E-2</v>
      </c>
      <c r="Y13" s="26">
        <f>IFERROR(('Harga penutupan Harian'!M59-'Harga penutupan Harian'!M58)/'Harga penutupan Harian'!M58,"")</f>
        <v>2.8368794326241134E-2</v>
      </c>
      <c r="Z13" s="26">
        <f>IFERROR(('Harga penutupan Harian'!N59-'Harga penutupan Harian'!N58)/'Harga penutupan Harian'!N58,"")</f>
        <v>1.1406844106463879E-2</v>
      </c>
      <c r="AA13" s="26">
        <f>IFERROR(('Harga penutupan Harian'!O59-'Harga penutupan Harian'!O58)/'Harga penutupan Harian'!O58,"")</f>
        <v>-2.1660649819494584E-2</v>
      </c>
      <c r="AB13" s="26">
        <f>IFERROR(('Harga penutupan Harian'!P59-'Harga penutupan Harian'!P58)/'Harga penutupan Harian'!P58,"")</f>
        <v>-0.04</v>
      </c>
      <c r="AC13" s="26">
        <f>IFERROR(('Harga penutupan Harian'!Q59-'Harga penutupan Harian'!Q58)/'Harga penutupan Harian'!Q58,"")</f>
        <v>0</v>
      </c>
      <c r="AD13" s="26">
        <f>IFERROR(('Harga penutupan Harian'!R59-'Harga penutupan Harian'!R58)/'Harga penutupan Harian'!R58,"")</f>
        <v>-9.0090090090090089E-3</v>
      </c>
      <c r="AE13" s="26">
        <f>IFERROR(('Harga penutupan Harian'!S59-'Harga penutupan Harian'!S58)/'Harga penutupan Harian'!S58,"")</f>
        <v>-7.6335877862595417E-3</v>
      </c>
      <c r="AF13" s="26">
        <f>IFERROR(('Harga penutupan Harian'!T59-'Harga penutupan Harian'!T58)/'Harga penutupan Harian'!T58,"")</f>
        <v>8.368200836820083E-3</v>
      </c>
      <c r="AG13" s="26">
        <f>IFERROR(('Harga penutupan Harian'!U59-'Harga penutupan Harian'!U58)/'Harga penutupan Harian'!U58,"")</f>
        <v>2.5188916876574307E-3</v>
      </c>
      <c r="AH13" s="26">
        <f>IFERROR(('Harga penutupan Harian'!V59-'Harga penutupan Harian'!V58)/'Harga penutupan Harian'!V58,"")</f>
        <v>0</v>
      </c>
      <c r="AI13" s="26">
        <f>IFERROR(('Harga penutupan Harian'!W59-'Harga penutupan Harian'!W58)/'Harga penutupan Harian'!W58,"")</f>
        <v>-2.1660649819494584E-2</v>
      </c>
      <c r="AJ13" s="26">
        <f>IFERROR(('Harga penutupan Harian'!X59-'Harga penutupan Harian'!X58)/'Harga penutupan Harian'!X58,"")</f>
        <v>6.7415730337078653E-3</v>
      </c>
      <c r="AK13" s="26">
        <f>IFERROR(('Harga penutupan Harian'!Y59-'Harga penutupan Harian'!Y58)/'Harga penutupan Harian'!Y58,"")</f>
        <v>-1.2048192771084338E-2</v>
      </c>
      <c r="AL13" s="26">
        <f>IFERROR(('Harga penutupan Harian'!Z59-'Harga penutupan Harian'!Z58)/'Harga penutupan Harian'!Z58,"")</f>
        <v>3.8910505836575876E-3</v>
      </c>
      <c r="AM13" s="26">
        <f>IFERROR(('Harga penutupan Harian'!AA59-'Harga penutupan Harian'!AA58)/'Harga penutupan Harian'!AA58,"")</f>
        <v>3.4759358288770054E-2</v>
      </c>
      <c r="AN13" s="26">
        <f>IFERROR(('Harga penutupan Harian'!AB59-'Harga penutupan Harian'!AB58)/'Harga penutupan Harian'!AB58,"")</f>
        <v>1.4534883720930232E-2</v>
      </c>
      <c r="AO13" s="26">
        <f>IFERROR(('Harga penutupan Harian'!AC59-'Harga penutupan Harian'!AC58)/'Harga penutupan Harian'!AC58,"")</f>
        <v>-1.7985611510791368E-3</v>
      </c>
      <c r="AP13" s="26">
        <f>IFERROR(('Harga penutupan Harian'!AD59-'Harga penutupan Harian'!AD58)/'Harga penutupan Harian'!AD58,"")</f>
        <v>2.3569023569023569E-2</v>
      </c>
      <c r="AQ13" s="26">
        <f>IFERROR(('Harga penutupan Harian'!AE59-'Harga penutupan Harian'!AE58)/'Harga penutupan Harian'!AE58,"")</f>
        <v>0</v>
      </c>
      <c r="AR13" s="26">
        <f>IFERROR(('Harga penutupan Harian'!AF59-'Harga penutupan Harian'!AF58)/'Harga penutupan Harian'!AF58,"")</f>
        <v>0</v>
      </c>
      <c r="AS13" s="26">
        <f>IFERROR(('Harga penutupan Harian'!AG59-'Harga penutupan Harian'!AG58)/'Harga penutupan Harian'!AG58,"")</f>
        <v>8.6206896551724137E-3</v>
      </c>
      <c r="AT13" s="26">
        <f>IFERROR(('Harga penutupan Harian'!AH59-'Harga penutupan Harian'!AH58)/'Harga penutupan Harian'!AH58,"")</f>
        <v>-7.0671378091872791E-3</v>
      </c>
      <c r="AU13" s="26">
        <f>IFERROR(('Harga penutupan Harian'!AI59-'Harga penutupan Harian'!AI58)/'Harga penutupan Harian'!AI58,"")</f>
        <v>8.130081300813009E-3</v>
      </c>
      <c r="AV13" s="26">
        <f>IFERROR(('Harga penutupan Harian'!AJ59-'Harga penutupan Harian'!AJ58)/'Harga penutupan Harian'!AJ58,"")</f>
        <v>2.2727272727272728E-2</v>
      </c>
      <c r="AW13" s="26">
        <f>IFERROR(('Harga penutupan Harian'!AK59-'Harga penutupan Harian'!AK58)/'Harga penutupan Harian'!AK58,"")</f>
        <v>-4.1841004184100415E-3</v>
      </c>
      <c r="AX13" s="26">
        <f>IFERROR(('Harga penutupan Harian'!AL59-'Harga penutupan Harian'!AL58)/'Harga penutupan Harian'!AL58,"")</f>
        <v>-3.4013605442176869E-3</v>
      </c>
      <c r="AY13" s="26">
        <f>IFERROR(('Harga penutupan Harian'!AM59-'Harga penutupan Harian'!AM58)/'Harga penutupan Harian'!AM58,"")</f>
        <v>0</v>
      </c>
      <c r="AZ13" s="26">
        <f>IFERROR(('Harga penutupan Harian'!AN59-'Harga penutupan Harian'!AN58)/'Harga penutupan Harian'!AN58,"")</f>
        <v>-1.5873015873015872E-2</v>
      </c>
      <c r="BA13" s="26">
        <f>IFERROR(('Harga penutupan Harian'!AO59-'Harga penutupan Harian'!AO58)/'Harga penutupan Harian'!AO58,"")</f>
        <v>4.3103448275862068E-3</v>
      </c>
      <c r="BB13" s="26">
        <f>IFERROR(('Harga penutupan Harian'!AP59-'Harga penutupan Harian'!AP58)/'Harga penutupan Harian'!AP58,"")</f>
        <v>2.0833333333333332E-2</v>
      </c>
      <c r="BC13" s="26">
        <f>IFERROR(('Harga penutupan Harian'!AQ59-'Harga penutupan Harian'!AQ58)/'Harga penutupan Harian'!AQ58,"")</f>
        <v>-4.3589743589743588E-2</v>
      </c>
      <c r="BD13" s="26">
        <f>IFERROR(('Harga penutupan Harian'!AR59-'Harga penutupan Harian'!AR58)/'Harga penutupan Harian'!AR58,"")</f>
        <v>-1.1428571428571429E-2</v>
      </c>
      <c r="BE13" s="26">
        <f>IFERROR(('Harga penutupan Harian'!AS59-'Harga penutupan Harian'!AS58)/'Harga penutupan Harian'!AS58,"")</f>
        <v>-2.0325203252032522E-3</v>
      </c>
      <c r="BF13" s="38">
        <f>IFERROR(('Harga penutupan Harian'!AT59-'Harga penutupan Harian'!AT58)/'Harga penutupan Harian'!AT58,"")</f>
        <v>1.4705882352941176E-2</v>
      </c>
      <c r="BG13" s="28"/>
      <c r="BH13" s="26">
        <v>1001</v>
      </c>
      <c r="BI13" s="26">
        <f t="shared" si="1"/>
        <v>5.0200803212851405E-3</v>
      </c>
    </row>
    <row r="14" spans="2:61" ht="16.5" x14ac:dyDescent="0.25">
      <c r="B14" s="37">
        <v>45377</v>
      </c>
      <c r="C14" s="26">
        <f t="shared" si="2"/>
        <v>8.130081300813009E-3</v>
      </c>
      <c r="D14" s="26">
        <f t="shared" si="0"/>
        <v>-3.996003996003996E-3</v>
      </c>
      <c r="E14" s="27"/>
      <c r="F14" s="27"/>
      <c r="G14" s="26">
        <f t="shared" si="3"/>
        <v>1.3073722206695783E-3</v>
      </c>
      <c r="H14" s="38">
        <f t="shared" si="4"/>
        <v>6.8227090801434307E-3</v>
      </c>
      <c r="I14" s="28"/>
      <c r="J14" s="28"/>
      <c r="K14" s="28"/>
      <c r="L14" s="28"/>
      <c r="M14" s="37">
        <v>45377</v>
      </c>
      <c r="N14" s="26">
        <f>IFERROR(('Harga penutupan Harian'!B60-'Harga penutupan Harian'!B59)/'Harga penutupan Harian'!B59,"")</f>
        <v>-5.3763440860215058E-3</v>
      </c>
      <c r="O14" s="30">
        <f>('Harga penutupan Harian'!C60-'Harga penutupan Harian'!C59)/'Harga penutupan Harian'!C60</f>
        <v>8.130081300813009E-3</v>
      </c>
      <c r="P14" s="26">
        <f>IFERROR(('Harga penutupan Harian'!D60-'Harga penutupan Harian'!D59)/'Harga penutupan Harian'!D59,"")</f>
        <v>-5.763688760806916E-3</v>
      </c>
      <c r="Q14" s="26">
        <f>IFERROR(('Harga penutupan Harian'!E60-'Harga penutupan Harian'!E59)/'Harga penutupan Harian'!E59,"")</f>
        <v>0</v>
      </c>
      <c r="R14" s="26">
        <f>IFERROR(('Harga penutupan Harian'!F60-'Harga penutupan Harian'!F59)/'Harga penutupan Harian'!F59,"")</f>
        <v>3.0120481927710845E-3</v>
      </c>
      <c r="S14" s="26">
        <f>IFERROR(('Harga penutupan Harian'!G60-'Harga penutupan Harian'!G59)/'Harga penutupan Harian'!G59,"")</f>
        <v>7.1942446043165471E-3</v>
      </c>
      <c r="T14" s="26">
        <f>IFERROR(('Harga penutupan Harian'!H60-'Harga penutupan Harian'!H59)/'Harga penutupan Harian'!H59,"")</f>
        <v>-9.3457943925233638E-3</v>
      </c>
      <c r="U14" s="26">
        <f>IFERROR(('Harga penutupan Harian'!I60-'Harga penutupan Harian'!I59)/'Harga penutupan Harian'!I59,"")</f>
        <v>-2.4813895781637717E-3</v>
      </c>
      <c r="V14" s="26">
        <f>IFERROR(('Harga penutupan Harian'!J60-'Harga penutupan Harian'!J59)/'Harga penutupan Harian'!J59,"")</f>
        <v>4.2194092827004216E-3</v>
      </c>
      <c r="W14" s="26">
        <f>IFERROR(('Harga penutupan Harian'!K60-'Harga penutupan Harian'!K59)/'Harga penutupan Harian'!K59,"")</f>
        <v>8.0000000000000002E-3</v>
      </c>
      <c r="X14" s="26">
        <f>IFERROR(('Harga penutupan Harian'!L60-'Harga penutupan Harian'!L59)/'Harga penutupan Harian'!L59,"")</f>
        <v>9.4637223974763408E-3</v>
      </c>
      <c r="Y14" s="26">
        <f>IFERROR(('Harga penutupan Harian'!M60-'Harga penutupan Harian'!M59)/'Harga penutupan Harian'!M59,"")</f>
        <v>-1.0344827586206896E-2</v>
      </c>
      <c r="Z14" s="26">
        <f>IFERROR(('Harga penutupan Harian'!N60-'Harga penutupan Harian'!N59)/'Harga penutupan Harian'!N59,"")</f>
        <v>7.5187969924812026E-3</v>
      </c>
      <c r="AA14" s="26">
        <f>IFERROR(('Harga penutupan Harian'!O60-'Harga penutupan Harian'!O59)/'Harga penutupan Harian'!O59,"")</f>
        <v>-1.4760147601476014E-2</v>
      </c>
      <c r="AB14" s="26">
        <f>IFERROR(('Harga penutupan Harian'!P60-'Harga penutupan Harian'!P59)/'Harga penutupan Harian'!P59,"")</f>
        <v>2.7777777777777776E-2</v>
      </c>
      <c r="AC14" s="26">
        <f>IFERROR(('Harga penutupan Harian'!Q60-'Harga penutupan Harian'!Q59)/'Harga penutupan Harian'!Q59,"")</f>
        <v>-1.4150943396226415E-2</v>
      </c>
      <c r="AD14" s="26">
        <f>IFERROR(('Harga penutupan Harian'!R60-'Harga penutupan Harian'!R59)/'Harga penutupan Harian'!R59,"")</f>
        <v>0</v>
      </c>
      <c r="AE14" s="26">
        <f>IFERROR(('Harga penutupan Harian'!S60-'Harga penutupan Harian'!S59)/'Harga penutupan Harian'!S59,"")</f>
        <v>-7.6923076923076927E-3</v>
      </c>
      <c r="AF14" s="26">
        <f>IFERROR(('Harga penutupan Harian'!T60-'Harga penutupan Harian'!T59)/'Harga penutupan Harian'!T59,"")</f>
        <v>-8.2987551867219917E-3</v>
      </c>
      <c r="AG14" s="26">
        <f>IFERROR(('Harga penutupan Harian'!U60-'Harga penutupan Harian'!U59)/'Harga penutupan Harian'!U59,"")</f>
        <v>5.0251256281407036E-3</v>
      </c>
      <c r="AH14" s="26">
        <f>IFERROR(('Harga penutupan Harian'!V60-'Harga penutupan Harian'!V59)/'Harga penutupan Harian'!V59,"")</f>
        <v>0</v>
      </c>
      <c r="AI14" s="26">
        <f>IFERROR(('Harga penutupan Harian'!W60-'Harga penutupan Harian'!W59)/'Harga penutupan Harian'!W59,"")</f>
        <v>-1.4760147601476014E-2</v>
      </c>
      <c r="AJ14" s="26">
        <f>IFERROR(('Harga penutupan Harian'!X60-'Harga penutupan Harian'!X59)/'Harga penutupan Harian'!X59,"")</f>
        <v>-3.125E-2</v>
      </c>
      <c r="AK14" s="26">
        <f>IFERROR(('Harga penutupan Harian'!Y60-'Harga penutupan Harian'!Y59)/'Harga penutupan Harian'!Y59,"")</f>
        <v>-9.7560975609756097E-3</v>
      </c>
      <c r="AL14" s="26">
        <f>IFERROR(('Harga penutupan Harian'!Z60-'Harga penutupan Harian'!Z59)/'Harga penutupan Harian'!Z59,"")</f>
        <v>-1.1627906976744186E-2</v>
      </c>
      <c r="AM14" s="26">
        <f>IFERROR(('Harga penutupan Harian'!AA60-'Harga penutupan Harian'!AA59)/'Harga penutupan Harian'!AA59,"")</f>
        <v>2.5839793281653748E-3</v>
      </c>
      <c r="AN14" s="26">
        <f>IFERROR(('Harga penutupan Harian'!AB60-'Harga penutupan Harian'!AB59)/'Harga penutupan Harian'!AB59,"")</f>
        <v>-2.8653295128939827E-3</v>
      </c>
      <c r="AO14" s="26">
        <f>IFERROR(('Harga penutupan Harian'!AC60-'Harga penutupan Harian'!AC59)/'Harga penutupan Harian'!AC59,"")</f>
        <v>9.0090090090090091E-4</v>
      </c>
      <c r="AP14" s="26">
        <f>IFERROR(('Harga penutupan Harian'!AD60-'Harga penutupan Harian'!AD59)/'Harga penutupan Harian'!AD59,"")</f>
        <v>-9.8684210526315784E-3</v>
      </c>
      <c r="AQ14" s="26">
        <f>IFERROR(('Harga penutupan Harian'!AE60-'Harga penutupan Harian'!AE59)/'Harga penutupan Harian'!AE59,"")</f>
        <v>5.5096418732782371E-3</v>
      </c>
      <c r="AR14" s="26">
        <f>IFERROR(('Harga penutupan Harian'!AF60-'Harga penutupan Harian'!AF59)/'Harga penutupan Harian'!AF59,"")</f>
        <v>0</v>
      </c>
      <c r="AS14" s="26">
        <f>IFERROR(('Harga penutupan Harian'!AG60-'Harga penutupan Harian'!AG59)/'Harga penutupan Harian'!AG59,"")</f>
        <v>-2.1367521367521368E-2</v>
      </c>
      <c r="AT14" s="26">
        <f>IFERROR(('Harga penutupan Harian'!AH60-'Harga penutupan Harian'!AH59)/'Harga penutupan Harian'!AH59,"")</f>
        <v>1.7793594306049824E-2</v>
      </c>
      <c r="AU14" s="26">
        <f>IFERROR(('Harga penutupan Harian'!AI60-'Harga penutupan Harian'!AI59)/'Harga penutupan Harian'!AI59,"")</f>
        <v>-1.6129032258064516E-2</v>
      </c>
      <c r="AV14" s="26">
        <f>IFERROR(('Harga penutupan Harian'!AJ60-'Harga penutupan Harian'!AJ59)/'Harga penutupan Harian'!AJ59,"")</f>
        <v>-7.4074074074074077E-3</v>
      </c>
      <c r="AW14" s="26">
        <f>IFERROR(('Harga penutupan Harian'!AK60-'Harga penutupan Harian'!AK59)/'Harga penutupan Harian'!AK59,"")</f>
        <v>0</v>
      </c>
      <c r="AX14" s="26">
        <f>IFERROR(('Harga penutupan Harian'!AL60-'Harga penutupan Harian'!AL59)/'Harga penutupan Harian'!AL59,"")</f>
        <v>3.4129692832764505E-3</v>
      </c>
      <c r="AY14" s="26">
        <f>IFERROR(('Harga penutupan Harian'!AM60-'Harga penutupan Harian'!AM59)/'Harga penutupan Harian'!AM59,"")</f>
        <v>0</v>
      </c>
      <c r="AZ14" s="26">
        <f>IFERROR(('Harga penutupan Harian'!AN60-'Harga penutupan Harian'!AN59)/'Harga penutupan Harian'!AN59,"")</f>
        <v>-8.0645161290322578E-3</v>
      </c>
      <c r="BA14" s="26">
        <f>IFERROR(('Harga penutupan Harian'!AO60-'Harga penutupan Harian'!AO59)/'Harga penutupan Harian'!AO59,"")</f>
        <v>4.2918454935622317E-3</v>
      </c>
      <c r="BB14" s="26">
        <f>IFERROR(('Harga penutupan Harian'!AP60-'Harga penutupan Harian'!AP59)/'Harga penutupan Harian'!AP59,"")</f>
        <v>-6.8027210884353739E-3</v>
      </c>
      <c r="BC14" s="26">
        <f>IFERROR(('Harga penutupan Harian'!AQ60-'Harga penutupan Harian'!AQ59)/'Harga penutupan Harian'!AQ59,"")</f>
        <v>-2.9490616621983913E-2</v>
      </c>
      <c r="BD14" s="26">
        <f>IFERROR(('Harga penutupan Harian'!AR60-'Harga penutupan Harian'!AR59)/'Harga penutupan Harian'!AR59,"")</f>
        <v>5.7803468208092483E-3</v>
      </c>
      <c r="BE14" s="26">
        <f>IFERROR(('Harga penutupan Harian'!AS60-'Harga penutupan Harian'!AS59)/'Harga penutupan Harian'!AS59,"")</f>
        <v>-1.0183299389002037E-2</v>
      </c>
      <c r="BF14" s="38">
        <f>IFERROR(('Harga penutupan Harian'!AT60-'Harga penutupan Harian'!AT59)/'Harga penutupan Harian'!AT59,"")</f>
        <v>3.6231884057971015E-3</v>
      </c>
      <c r="BG14" s="28"/>
      <c r="BH14" s="26">
        <v>997</v>
      </c>
      <c r="BI14" s="26">
        <f t="shared" si="1"/>
        <v>-3.996003996003996E-3</v>
      </c>
    </row>
    <row r="15" spans="2:61" ht="16.5" x14ac:dyDescent="0.25">
      <c r="B15" s="37">
        <v>45378</v>
      </c>
      <c r="C15" s="26">
        <f t="shared" si="2"/>
        <v>-2.0746887966804978E-2</v>
      </c>
      <c r="D15" s="26">
        <f t="shared" si="0"/>
        <v>-7.0210631895687063E-3</v>
      </c>
      <c r="E15" s="27"/>
      <c r="F15" s="27"/>
      <c r="G15" s="26">
        <f t="shared" si="3"/>
        <v>1.734516077396011E-3</v>
      </c>
      <c r="H15" s="38">
        <f t="shared" si="4"/>
        <v>-2.248140404420099E-2</v>
      </c>
      <c r="I15" s="28"/>
      <c r="J15" s="28"/>
      <c r="K15" s="28"/>
      <c r="L15" s="28"/>
      <c r="M15" s="37">
        <v>45378</v>
      </c>
      <c r="N15" s="26">
        <f>IFERROR(('Harga penutupan Harian'!B61-'Harga penutupan Harian'!B60)/'Harga penutupan Harian'!B60,"")</f>
        <v>-1.6216216216216217E-2</v>
      </c>
      <c r="O15" s="30">
        <f>('Harga penutupan Harian'!C61-'Harga penutupan Harian'!C60)/'Harga penutupan Harian'!C61</f>
        <v>-2.0746887966804978E-2</v>
      </c>
      <c r="P15" s="26">
        <f>IFERROR(('Harga penutupan Harian'!D61-'Harga penutupan Harian'!D60)/'Harga penutupan Harian'!D60,"")</f>
        <v>-1.4492753623188406E-2</v>
      </c>
      <c r="Q15" s="26">
        <f>IFERROR(('Harga penutupan Harian'!E61-'Harga penutupan Harian'!E60)/'Harga penutupan Harian'!E60,"")</f>
        <v>0</v>
      </c>
      <c r="R15" s="26">
        <f>IFERROR(('Harga penutupan Harian'!F61-'Harga penutupan Harian'!F60)/'Harga penutupan Harian'!F60,"")</f>
        <v>-1.8018018018018018E-2</v>
      </c>
      <c r="S15" s="26">
        <f>IFERROR(('Harga penutupan Harian'!G61-'Harga penutupan Harian'!G60)/'Harga penutupan Harian'!G60,"")</f>
        <v>-2.5000000000000001E-2</v>
      </c>
      <c r="T15" s="26">
        <f>IFERROR(('Harga penutupan Harian'!H61-'Harga penutupan Harian'!H60)/'Harga penutupan Harian'!H60,"")</f>
        <v>-4.7169811320754715E-3</v>
      </c>
      <c r="U15" s="26">
        <f>IFERROR(('Harga penutupan Harian'!I61-'Harga penutupan Harian'!I60)/'Harga penutupan Harian'!I60,"")</f>
        <v>2.4875621890547263E-3</v>
      </c>
      <c r="V15" s="26">
        <f>IFERROR(('Harga penutupan Harian'!J61-'Harga penutupan Harian'!J60)/'Harga penutupan Harian'!J60,"")</f>
        <v>-4.2016806722689074E-3</v>
      </c>
      <c r="W15" s="26">
        <f>IFERROR(('Harga penutupan Harian'!K61-'Harga penutupan Harian'!K60)/'Harga penutupan Harian'!K60,"")</f>
        <v>-7.9365079365079361E-3</v>
      </c>
      <c r="X15" s="26">
        <f>IFERROR(('Harga penutupan Harian'!L61-'Harga penutupan Harian'!L60)/'Harga penutupan Harian'!L60,"")</f>
        <v>-3.1250000000000002E-3</v>
      </c>
      <c r="Y15" s="26">
        <f>IFERROR(('Harga penutupan Harian'!M61-'Harga penutupan Harian'!M60)/'Harga penutupan Harian'!M60,"")</f>
        <v>0</v>
      </c>
      <c r="Z15" s="26">
        <f>IFERROR(('Harga penutupan Harian'!N61-'Harga penutupan Harian'!N60)/'Harga penutupan Harian'!N60,"")</f>
        <v>1.4925373134328358E-2</v>
      </c>
      <c r="AA15" s="26">
        <f>IFERROR(('Harga penutupan Harian'!O61-'Harga penutupan Harian'!O60)/'Harga penutupan Harian'!O60,"")</f>
        <v>3.3707865168539325E-2</v>
      </c>
      <c r="AB15" s="26">
        <f>IFERROR(('Harga penutupan Harian'!P61-'Harga penutupan Harian'!P60)/'Harga penutupan Harian'!P60,"")</f>
        <v>4.72972972972973E-2</v>
      </c>
      <c r="AC15" s="26">
        <f>IFERROR(('Harga penutupan Harian'!Q61-'Harga penutupan Harian'!Q60)/'Harga penutupan Harian'!Q60,"")</f>
        <v>-9.5693779904306216E-3</v>
      </c>
      <c r="AD15" s="26">
        <f>IFERROR(('Harga penutupan Harian'!R61-'Harga penutupan Harian'!R60)/'Harga penutupan Harian'!R60,"")</f>
        <v>-1.8181818181818181E-2</v>
      </c>
      <c r="AE15" s="26">
        <f>IFERROR(('Harga penutupan Harian'!S61-'Harga penutupan Harian'!S60)/'Harga penutupan Harian'!S60,"")</f>
        <v>3.875968992248062E-2</v>
      </c>
      <c r="AF15" s="26">
        <f>IFERROR(('Harga penutupan Harian'!T61-'Harga penutupan Harian'!T60)/'Harga penutupan Harian'!T60,"")</f>
        <v>-4.6025104602510462E-2</v>
      </c>
      <c r="AG15" s="26">
        <f>IFERROR(('Harga penutupan Harian'!U61-'Harga penutupan Harian'!U60)/'Harga penutupan Harian'!U60,"")</f>
        <v>1.25E-3</v>
      </c>
      <c r="AH15" s="26">
        <f>IFERROR(('Harga penutupan Harian'!V61-'Harga penutupan Harian'!V60)/'Harga penutupan Harian'!V60,"")</f>
        <v>-2.9411764705882353E-2</v>
      </c>
      <c r="AI15" s="26">
        <f>IFERROR(('Harga penutupan Harian'!W61-'Harga penutupan Harian'!W60)/'Harga penutupan Harian'!W60,"")</f>
        <v>3.3707865168539325E-2</v>
      </c>
      <c r="AJ15" s="26">
        <f>IFERROR(('Harga penutupan Harian'!X61-'Harga penutupan Harian'!X60)/'Harga penutupan Harian'!X60,"")</f>
        <v>1.3824884792626729E-2</v>
      </c>
      <c r="AK15" s="26">
        <f>IFERROR(('Harga penutupan Harian'!Y61-'Harga penutupan Harian'!Y60)/'Harga penutupan Harian'!Y60,"")</f>
        <v>2.4630541871921183E-3</v>
      </c>
      <c r="AL15" s="26">
        <f>IFERROR(('Harga penutupan Harian'!Z61-'Harga penutupan Harian'!Z60)/'Harga penutupan Harian'!Z60,"")</f>
        <v>-7.8431372549019607E-3</v>
      </c>
      <c r="AM15" s="26">
        <f>IFERROR(('Harga penutupan Harian'!AA61-'Harga penutupan Harian'!AA60)/'Harga penutupan Harian'!AA60,"")</f>
        <v>7.7319587628865982E-3</v>
      </c>
      <c r="AN15" s="26">
        <f>IFERROR(('Harga penutupan Harian'!AB61-'Harga penutupan Harian'!AB60)/'Harga penutupan Harian'!AB60,"")</f>
        <v>5.7471264367816091E-3</v>
      </c>
      <c r="AO15" s="26">
        <f>IFERROR(('Harga penutupan Harian'!AC61-'Harga penutupan Harian'!AC60)/'Harga penutupan Harian'!AC60,"")</f>
        <v>2.3402340234023402E-2</v>
      </c>
      <c r="AP15" s="26">
        <f>IFERROR(('Harga penutupan Harian'!AD61-'Harga penutupan Harian'!AD60)/'Harga penutupan Harian'!AD60,"")</f>
        <v>-2.9900332225913623E-2</v>
      </c>
      <c r="AQ15" s="26">
        <f>IFERROR(('Harga penutupan Harian'!AE61-'Harga penutupan Harian'!AE60)/'Harga penutupan Harian'!AE60,"")</f>
        <v>-1.3698630136986301E-2</v>
      </c>
      <c r="AR15" s="26">
        <f>IFERROR(('Harga penutupan Harian'!AF61-'Harga penutupan Harian'!AF60)/'Harga penutupan Harian'!AF60,"")</f>
        <v>4.0983606557377051E-3</v>
      </c>
      <c r="AS15" s="26">
        <f>IFERROR(('Harga penutupan Harian'!AG61-'Harga penutupan Harian'!AG60)/'Harga penutupan Harian'!AG60,"")</f>
        <v>-8.7336244541484712E-3</v>
      </c>
      <c r="AT15" s="26">
        <f>IFERROR(('Harga penutupan Harian'!AH61-'Harga penutupan Harian'!AH60)/'Harga penutupan Harian'!AH60,"")</f>
        <v>1.3986013986013986E-2</v>
      </c>
      <c r="AU15" s="26">
        <f>IFERROR(('Harga penutupan Harian'!AI61-'Harga penutupan Harian'!AI60)/'Harga penutupan Harian'!AI60,"")</f>
        <v>8.1967213114754103E-3</v>
      </c>
      <c r="AV15" s="26">
        <f>IFERROR(('Harga penutupan Harian'!AJ61-'Harga penutupan Harian'!AJ60)/'Harga penutupan Harian'!AJ60,"")</f>
        <v>1.1194029850746268E-2</v>
      </c>
      <c r="AW15" s="26">
        <f>IFERROR(('Harga penutupan Harian'!AK61-'Harga penutupan Harian'!AK60)/'Harga penutupan Harian'!AK60,"")</f>
        <v>-4.2016806722689074E-3</v>
      </c>
      <c r="AX15" s="26">
        <f>IFERROR(('Harga penutupan Harian'!AL61-'Harga penutupan Harian'!AL60)/'Harga penutupan Harian'!AL60,"")</f>
        <v>3.4013605442176869E-3</v>
      </c>
      <c r="AY15" s="26">
        <f>IFERROR(('Harga penutupan Harian'!AM61-'Harga penutupan Harian'!AM60)/'Harga penutupan Harian'!AM60,"")</f>
        <v>-2.0100502512562814E-2</v>
      </c>
      <c r="AZ15" s="26">
        <f>IFERROR(('Harga penutupan Harian'!AN61-'Harga penutupan Harian'!AN60)/'Harga penutupan Harian'!AN60,"")</f>
        <v>1.6260162601626018E-2</v>
      </c>
      <c r="BA15" s="26">
        <f>IFERROR(('Harga penutupan Harian'!AO61-'Harga penutupan Harian'!AO60)/'Harga penutupan Harian'!AO60,"")</f>
        <v>1.282051282051282E-2</v>
      </c>
      <c r="BB15" s="26">
        <f>IFERROR(('Harga penutupan Harian'!AP61-'Harga penutupan Harian'!AP60)/'Harga penutupan Harian'!AP60,"")</f>
        <v>-6.8493150684931503E-3</v>
      </c>
      <c r="BC15" s="26">
        <f>IFERROR(('Harga penutupan Harian'!AQ61-'Harga penutupan Harian'!AQ60)/'Harga penutupan Harian'!AQ60,"")</f>
        <v>-3.591160220994475E-2</v>
      </c>
      <c r="BD15" s="26">
        <f>IFERROR(('Harga penutupan Harian'!AR61-'Harga penutupan Harian'!AR60)/'Harga penutupan Harian'!AR60,"")</f>
        <v>-1.7241379310344827E-2</v>
      </c>
      <c r="BE15" s="26">
        <f>IFERROR(('Harga penutupan Harian'!AS61-'Harga penutupan Harian'!AS60)/'Harga penutupan Harian'!AS60,"")</f>
        <v>1.2345679012345678E-2</v>
      </c>
      <c r="BF15" s="38">
        <f>IFERROR(('Harga penutupan Harian'!AT61-'Harga penutupan Harian'!AT60)/'Harga penutupan Harian'!AT60,"")</f>
        <v>-1.444043321299639E-2</v>
      </c>
      <c r="BG15" s="28"/>
      <c r="BH15" s="26">
        <v>990</v>
      </c>
      <c r="BI15" s="26">
        <f t="shared" si="1"/>
        <v>-7.0210631895687063E-3</v>
      </c>
    </row>
    <row r="16" spans="2:61" ht="17.25" thickBot="1" x14ac:dyDescent="0.3">
      <c r="B16" s="40">
        <v>45379</v>
      </c>
      <c r="C16" s="26">
        <f t="shared" si="2"/>
        <v>3.2128514056224897E-2</v>
      </c>
      <c r="D16" s="41">
        <f t="shared" si="0"/>
        <v>-5.0505050505050509E-3</v>
      </c>
      <c r="E16" s="42"/>
      <c r="F16" s="42"/>
      <c r="G16" s="41">
        <f t="shared" si="3"/>
        <v>1.4562696863125216E-3</v>
      </c>
      <c r="H16" s="43">
        <f t="shared" si="4"/>
        <v>3.0672244369912376E-2</v>
      </c>
      <c r="I16" s="28"/>
      <c r="J16" s="28"/>
      <c r="K16" s="28"/>
      <c r="L16" s="28"/>
      <c r="M16" s="40">
        <v>45379</v>
      </c>
      <c r="N16" s="41">
        <f>IFERROR(('Harga penutupan Harian'!B62-'Harga penutupan Harian'!B61)/'Harga penutupan Harian'!B61,"")</f>
        <v>-3.2967032967032968E-2</v>
      </c>
      <c r="O16" s="30">
        <f>('Harga penutupan Harian'!C62-'Harga penutupan Harian'!C61)/'Harga penutupan Harian'!C62</f>
        <v>3.2128514056224897E-2</v>
      </c>
      <c r="P16" s="41">
        <f>IFERROR(('Harga penutupan Harian'!D62-'Harga penutupan Harian'!D61)/'Harga penutupan Harian'!D61,"")</f>
        <v>1.1764705882352941E-2</v>
      </c>
      <c r="Q16" s="41">
        <f>IFERROR(('Harga penutupan Harian'!E62-'Harga penutupan Harian'!E61)/'Harga penutupan Harian'!E61,"")</f>
        <v>3.4482758620689655E-3</v>
      </c>
      <c r="R16" s="41">
        <f>IFERROR(('Harga penutupan Harian'!F62-'Harga penutupan Harian'!F61)/'Harga penutupan Harian'!F61,"")</f>
        <v>-2.1406727828746176E-2</v>
      </c>
      <c r="S16" s="41">
        <f>IFERROR(('Harga penutupan Harian'!G62-'Harga penutupan Harian'!G61)/'Harga penutupan Harian'!G61,"")</f>
        <v>-2.197802197802198E-2</v>
      </c>
      <c r="T16" s="41">
        <f>IFERROR(('Harga penutupan Harian'!H62-'Harga penutupan Harian'!H61)/'Harga penutupan Harian'!H61,"")</f>
        <v>-2.3696682464454975E-2</v>
      </c>
      <c r="U16" s="41">
        <f>IFERROR(('Harga penutupan Harian'!I62-'Harga penutupan Harian'!I61)/'Harga penutupan Harian'!I61,"")</f>
        <v>0</v>
      </c>
      <c r="V16" s="41">
        <f>IFERROR(('Harga penutupan Harian'!J62-'Harga penutupan Harian'!J61)/'Harga penutupan Harian'!J61,"")</f>
        <v>-4.2194092827004216E-3</v>
      </c>
      <c r="W16" s="41">
        <f>IFERROR(('Harga penutupan Harian'!K62-'Harga penutupan Harian'!K61)/'Harga penutupan Harian'!K61,"")</f>
        <v>-3.2000000000000001E-2</v>
      </c>
      <c r="X16" s="41">
        <f>IFERROR(('Harga penutupan Harian'!L62-'Harga penutupan Harian'!L61)/'Harga penutupan Harian'!L61,"")</f>
        <v>-2.5078369905956112E-2</v>
      </c>
      <c r="Y16" s="41">
        <f>IFERROR(('Harga penutupan Harian'!M62-'Harga penutupan Harian'!M61)/'Harga penutupan Harian'!M61,"")</f>
        <v>1.0452961672473868E-2</v>
      </c>
      <c r="Z16" s="41">
        <f>IFERROR(('Harga penutupan Harian'!N62-'Harga penutupan Harian'!N61)/'Harga penutupan Harian'!N61,"")</f>
        <v>-3.6764705882352941E-3</v>
      </c>
      <c r="AA16" s="41">
        <f>IFERROR(('Harga penutupan Harian'!O62-'Harga penutupan Harian'!O61)/'Harga penutupan Harian'!O61,"")</f>
        <v>-2.1739130434782608E-2</v>
      </c>
      <c r="AB16" s="41">
        <f>IFERROR(('Harga penutupan Harian'!P62-'Harga penutupan Harian'!P61)/'Harga penutupan Harian'!P61,"")</f>
        <v>-1.935483870967742E-2</v>
      </c>
      <c r="AC16" s="41">
        <f>IFERROR(('Harga penutupan Harian'!Q62-'Harga penutupan Harian'!Q61)/'Harga penutupan Harian'!Q61,"")</f>
        <v>1.4492753623188406E-2</v>
      </c>
      <c r="AD16" s="41">
        <f>IFERROR(('Harga penutupan Harian'!R62-'Harga penutupan Harian'!R61)/'Harga penutupan Harian'!R61,"")</f>
        <v>9.2592592592592587E-3</v>
      </c>
      <c r="AE16" s="41">
        <f>IFERROR(('Harga penutupan Harian'!S62-'Harga penutupan Harian'!S61)/'Harga penutupan Harian'!S61,"")</f>
        <v>7.462686567164179E-3</v>
      </c>
      <c r="AF16" s="41">
        <f>IFERROR(('Harga penutupan Harian'!T62-'Harga penutupan Harian'!T61)/'Harga penutupan Harian'!T61,"")</f>
        <v>-8.771929824561403E-3</v>
      </c>
      <c r="AG16" s="41">
        <f>IFERROR(('Harga penutupan Harian'!U62-'Harga penutupan Harian'!U61)/'Harga penutupan Harian'!U61,"")</f>
        <v>-6.2421972534332081E-3</v>
      </c>
      <c r="AH16" s="41">
        <f>IFERROR(('Harga penutupan Harian'!V62-'Harga penutupan Harian'!V61)/'Harga penutupan Harian'!V61,"")</f>
        <v>4.5454545454545456E-2</v>
      </c>
      <c r="AI16" s="41">
        <f>IFERROR(('Harga penutupan Harian'!W62-'Harga penutupan Harian'!W61)/'Harga penutupan Harian'!W61,"")</f>
        <v>-2.1739130434782608E-2</v>
      </c>
      <c r="AJ16" s="41">
        <f>IFERROR(('Harga penutupan Harian'!X62-'Harga penutupan Harian'!X61)/'Harga penutupan Harian'!X61,"")</f>
        <v>5.4545454545454543E-2</v>
      </c>
      <c r="AK16" s="41">
        <f>IFERROR(('Harga penutupan Harian'!Y62-'Harga penutupan Harian'!Y61)/'Harga penutupan Harian'!Y61,"")</f>
        <v>0</v>
      </c>
      <c r="AL16" s="41">
        <f>IFERROR(('Harga penutupan Harian'!Z62-'Harga penutupan Harian'!Z61)/'Harga penutupan Harian'!Z61,"")</f>
        <v>7.9051383399209481E-3</v>
      </c>
      <c r="AM16" s="41">
        <f>IFERROR(('Harga penutupan Harian'!AA62-'Harga penutupan Harian'!AA61)/'Harga penutupan Harian'!AA61,"")</f>
        <v>-2.0460358056265986E-2</v>
      </c>
      <c r="AN16" s="41">
        <f>IFERROR(('Harga penutupan Harian'!AB62-'Harga penutupan Harian'!AB61)/'Harga penutupan Harian'!AB61,"")</f>
        <v>0</v>
      </c>
      <c r="AO16" s="41">
        <f>IFERROR(('Harga penutupan Harian'!AC62-'Harga penutupan Harian'!AC61)/'Harga penutupan Harian'!AC61,"")</f>
        <v>-6.0686015831134567E-2</v>
      </c>
      <c r="AP16" s="41">
        <f>IFERROR(('Harga penutupan Harian'!AD62-'Harga penutupan Harian'!AD61)/'Harga penutupan Harian'!AD61,"")</f>
        <v>1.0273972602739725E-2</v>
      </c>
      <c r="AQ16" s="41">
        <f>IFERROR(('Harga penutupan Harian'!AE62-'Harga penutupan Harian'!AE61)/'Harga penutupan Harian'!AE61,"")</f>
        <v>1.1111111111111112E-2</v>
      </c>
      <c r="AR16" s="41">
        <f>IFERROR(('Harga penutupan Harian'!AF62-'Harga penutupan Harian'!AF61)/'Harga penutupan Harian'!AF61,"")</f>
        <v>4.0816326530612249E-3</v>
      </c>
      <c r="AS16" s="41">
        <f>IFERROR(('Harga penutupan Harian'!AG62-'Harga penutupan Harian'!AG61)/'Harga penutupan Harian'!AG61,"")</f>
        <v>4.4052863436123352E-3</v>
      </c>
      <c r="AT16" s="41">
        <f>IFERROR(('Harga penutupan Harian'!AH62-'Harga penutupan Harian'!AH61)/'Harga penutupan Harian'!AH61,"")</f>
        <v>-1.3793103448275862E-2</v>
      </c>
      <c r="AU16" s="41">
        <f>IFERROR(('Harga penutupan Harian'!AI62-'Harga penutupan Harian'!AI61)/'Harga penutupan Harian'!AI61,"")</f>
        <v>0</v>
      </c>
      <c r="AV16" s="41">
        <f>IFERROR(('Harga penutupan Harian'!AJ62-'Harga penutupan Harian'!AJ61)/'Harga penutupan Harian'!AJ61,"")</f>
        <v>3.6900369003690036E-3</v>
      </c>
      <c r="AW16" s="41">
        <f>IFERROR(('Harga penutupan Harian'!AK62-'Harga penutupan Harian'!AK61)/'Harga penutupan Harian'!AK61,"")</f>
        <v>-8.4388185654008432E-3</v>
      </c>
      <c r="AX16" s="41">
        <f>IFERROR(('Harga penutupan Harian'!AL62-'Harga penutupan Harian'!AL61)/'Harga penutupan Harian'!AL61,"")</f>
        <v>6.7796610169491523E-3</v>
      </c>
      <c r="AY16" s="41">
        <f>IFERROR(('Harga penutupan Harian'!AM62-'Harga penutupan Harian'!AM61)/'Harga penutupan Harian'!AM61,"")</f>
        <v>-0.2</v>
      </c>
      <c r="AZ16" s="41">
        <f>IFERROR(('Harga penutupan Harian'!AN62-'Harga penutupan Harian'!AN61)/'Harga penutupan Harian'!AN61,"")</f>
        <v>-8.0000000000000002E-3</v>
      </c>
      <c r="BA16" s="41">
        <f>IFERROR(('Harga penutupan Harian'!AO62-'Harga penutupan Harian'!AO61)/'Harga penutupan Harian'!AO61,"")</f>
        <v>-4.2194092827004216E-3</v>
      </c>
      <c r="BB16" s="41">
        <f>IFERROR(('Harga penutupan Harian'!AP62-'Harga penutupan Harian'!AP61)/'Harga penutupan Harian'!AP61,"")</f>
        <v>-3.4482758620689655E-3</v>
      </c>
      <c r="BC16" s="41">
        <f>IFERROR(('Harga penutupan Harian'!AQ62-'Harga penutupan Harian'!AQ61)/'Harga penutupan Harian'!AQ61,"")</f>
        <v>-5.7306590257879654E-3</v>
      </c>
      <c r="BD16" s="41">
        <f>IFERROR(('Harga penutupan Harian'!AR62-'Harga penutupan Harian'!AR61)/'Harga penutupan Harian'!AR61,"")</f>
        <v>5.8479532163742687E-3</v>
      </c>
      <c r="BE16" s="41">
        <f>IFERROR(('Harga penutupan Harian'!AS62-'Harga penutupan Harian'!AS61)/'Harga penutupan Harian'!AS61,"")</f>
        <v>-1.7276422764227643E-2</v>
      </c>
      <c r="BF16" s="43">
        <f>IFERROR(('Harga penutupan Harian'!AT62-'Harga penutupan Harian'!AT61)/'Harga penutupan Harian'!AT61,"")</f>
        <v>-1.098901098901099E-2</v>
      </c>
      <c r="BG16" s="28"/>
      <c r="BH16" s="26">
        <v>985</v>
      </c>
      <c r="BI16" s="26">
        <f t="shared" si="1"/>
        <v>-5.0505050505050509E-3</v>
      </c>
    </row>
  </sheetData>
  <mergeCells count="3">
    <mergeCell ref="N2:BF2"/>
    <mergeCell ref="BH2:BI2"/>
    <mergeCell ref="B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9CFF7-6F10-4287-A9AA-FEF475B8A4A6}">
  <dimension ref="B1:BI16"/>
  <sheetViews>
    <sheetView workbookViewId="0">
      <selection activeCell="H4" sqref="H4:H15"/>
    </sheetView>
  </sheetViews>
  <sheetFormatPr defaultRowHeight="15" outlineLevelCol="1" x14ac:dyDescent="0.25"/>
  <cols>
    <col min="2" max="2" width="11.85546875" bestFit="1" customWidth="1"/>
    <col min="13" max="13" width="10.42578125" hidden="1" customWidth="1" outlineLevel="1"/>
    <col min="14" max="60" width="9.140625" hidden="1" customWidth="1" outlineLevel="1"/>
    <col min="61" max="61" width="9.140625" collapsed="1"/>
  </cols>
  <sheetData>
    <row r="1" spans="2:60" ht="15.75" thickBot="1" x14ac:dyDescent="0.3"/>
    <row r="2" spans="2:60" ht="21.75" thickBot="1" x14ac:dyDescent="0.4">
      <c r="B2" s="157" t="s">
        <v>2</v>
      </c>
      <c r="C2" s="157"/>
      <c r="D2" s="157"/>
      <c r="E2" s="157"/>
      <c r="F2" s="157"/>
      <c r="G2" s="157"/>
      <c r="H2" s="157"/>
      <c r="I2" s="32"/>
      <c r="J2" s="32"/>
      <c r="K2" s="32"/>
      <c r="L2" s="32"/>
      <c r="N2" s="154" t="s">
        <v>45</v>
      </c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6"/>
      <c r="BG2" s="139" t="s">
        <v>49</v>
      </c>
      <c r="BH2" s="141"/>
    </row>
    <row r="3" spans="2:60" ht="21" x14ac:dyDescent="0.35">
      <c r="B3" s="25" t="s">
        <v>0</v>
      </c>
      <c r="C3" s="25" t="s">
        <v>50</v>
      </c>
      <c r="D3" s="25" t="s">
        <v>47</v>
      </c>
      <c r="E3" s="25" t="s">
        <v>51</v>
      </c>
      <c r="F3" s="25" t="s">
        <v>52</v>
      </c>
      <c r="G3" s="24" t="s">
        <v>53</v>
      </c>
      <c r="H3" s="25" t="s">
        <v>54</v>
      </c>
      <c r="I3" s="21"/>
      <c r="J3" s="21"/>
      <c r="K3" s="21"/>
      <c r="L3" s="21"/>
      <c r="M3" s="49" t="s">
        <v>56</v>
      </c>
      <c r="N3" s="45" t="s">
        <v>1</v>
      </c>
      <c r="O3" s="45" t="s">
        <v>2</v>
      </c>
      <c r="P3" s="45" t="s">
        <v>3</v>
      </c>
      <c r="Q3" s="45" t="s">
        <v>4</v>
      </c>
      <c r="R3" s="45" t="s">
        <v>5</v>
      </c>
      <c r="S3" s="45" t="s">
        <v>6</v>
      </c>
      <c r="T3" s="45" t="s">
        <v>7</v>
      </c>
      <c r="U3" s="45" t="s">
        <v>8</v>
      </c>
      <c r="V3" s="45" t="s">
        <v>9</v>
      </c>
      <c r="W3" s="45" t="s">
        <v>10</v>
      </c>
      <c r="X3" s="45" t="s">
        <v>11</v>
      </c>
      <c r="Y3" s="45" t="s">
        <v>12</v>
      </c>
      <c r="Z3" s="45" t="s">
        <v>15</v>
      </c>
      <c r="AA3" s="45" t="s">
        <v>13</v>
      </c>
      <c r="AB3" s="45" t="s">
        <v>14</v>
      </c>
      <c r="AC3" s="45" t="s">
        <v>16</v>
      </c>
      <c r="AD3" s="45" t="s">
        <v>17</v>
      </c>
      <c r="AE3" s="45" t="s">
        <v>18</v>
      </c>
      <c r="AF3" s="45" t="s">
        <v>19</v>
      </c>
      <c r="AG3" s="45" t="s">
        <v>20</v>
      </c>
      <c r="AH3" s="45" t="s">
        <v>21</v>
      </c>
      <c r="AI3" s="45" t="s">
        <v>22</v>
      </c>
      <c r="AJ3" s="45" t="s">
        <v>23</v>
      </c>
      <c r="AK3" s="45" t="s">
        <v>24</v>
      </c>
      <c r="AL3" s="45" t="s">
        <v>25</v>
      </c>
      <c r="AM3" s="45" t="s">
        <v>26</v>
      </c>
      <c r="AN3" s="45" t="s">
        <v>27</v>
      </c>
      <c r="AO3" s="45" t="s">
        <v>28</v>
      </c>
      <c r="AP3" s="45" t="s">
        <v>29</v>
      </c>
      <c r="AQ3" s="45" t="s">
        <v>30</v>
      </c>
      <c r="AR3" s="45" t="s">
        <v>31</v>
      </c>
      <c r="AS3" s="45" t="s">
        <v>32</v>
      </c>
      <c r="AT3" s="45" t="s">
        <v>33</v>
      </c>
      <c r="AU3" s="45" t="s">
        <v>34</v>
      </c>
      <c r="AV3" s="45" t="s">
        <v>35</v>
      </c>
      <c r="AW3" s="45" t="s">
        <v>36</v>
      </c>
      <c r="AX3" s="45" t="s">
        <v>37</v>
      </c>
      <c r="AY3" s="45" t="s">
        <v>38</v>
      </c>
      <c r="AZ3" s="45" t="s">
        <v>39</v>
      </c>
      <c r="BA3" s="45" t="s">
        <v>40</v>
      </c>
      <c r="BB3" s="45" t="s">
        <v>41</v>
      </c>
      <c r="BC3" s="45" t="s">
        <v>42</v>
      </c>
      <c r="BD3" s="45" t="s">
        <v>43</v>
      </c>
      <c r="BE3" s="46" t="s">
        <v>44</v>
      </c>
      <c r="BG3" s="12" t="s">
        <v>48</v>
      </c>
      <c r="BH3" s="12" t="s">
        <v>47</v>
      </c>
    </row>
    <row r="4" spans="2:60" ht="16.5" x14ac:dyDescent="0.25">
      <c r="B4" s="5">
        <v>45364</v>
      </c>
      <c r="C4" s="26">
        <f>O5</f>
        <v>0</v>
      </c>
      <c r="D4" s="26">
        <f t="shared" ref="D4:D15" si="0">BH5</f>
        <v>3.0000000000000001E-3</v>
      </c>
      <c r="E4" s="26">
        <f>INTERCEPT($C$4:$C$15,$D$4:$D$15)</f>
        <v>-1.1060312035540336E-3</v>
      </c>
      <c r="F4" s="26">
        <f>SLOPE($C$4:$C$15,$D$4:$D$15)</f>
        <v>0.16610780293885744</v>
      </c>
      <c r="G4" s="26">
        <f>$E$4+$F$4*D4</f>
        <v>-6.0770779473746125E-4</v>
      </c>
      <c r="H4" s="26">
        <f>C4-G4</f>
        <v>6.0770779473746125E-4</v>
      </c>
      <c r="I4" s="28"/>
      <c r="J4" s="28"/>
      <c r="K4" s="28"/>
      <c r="L4" s="28"/>
      <c r="M4" s="50">
        <v>45359</v>
      </c>
      <c r="N4" s="26">
        <f>IFERROR(('Harga penutupan Harian'!B50-'Harga penutupan Harian'!B49)/'Harga penutupan Harian'!B49,"")</f>
        <v>6.0975609756097563E-3</v>
      </c>
      <c r="O4" s="26">
        <f>IFERROR(('Harga penutupan Harian'!D50-'Harga penutupan Harian'!D49)/'Harga penutupan Harian'!D49,"")</f>
        <v>-1.9607843137254902E-2</v>
      </c>
      <c r="P4" s="26">
        <f>IFERROR(('Harga penutupan Harian'!E50-'Harga penutupan Harian'!E49)/'Harga penutupan Harian'!E49,"")</f>
        <v>1.0869565217391304E-2</v>
      </c>
      <c r="Q4" s="26">
        <f>IFERROR(('Harga penutupan Harian'!F50-'Harga penutupan Harian'!F49)/'Harga penutupan Harian'!F49,"")</f>
        <v>-6.3492063492063492E-3</v>
      </c>
      <c r="R4" s="26">
        <f>IFERROR(('Harga penutupan Harian'!G50-'Harga penutupan Harian'!G49)/'Harga penutupan Harian'!G49,"")</f>
        <v>-2.456140350877193E-2</v>
      </c>
      <c r="S4" s="26">
        <f>IFERROR(('Harga penutupan Harian'!H50-'Harga penutupan Harian'!H49)/'Harga penutupan Harian'!H49,"")</f>
        <v>4.8780487804878049E-3</v>
      </c>
      <c r="T4" s="26">
        <f>IFERROR(('Harga penutupan Harian'!I50-'Harga penutupan Harian'!I49)/'Harga penutupan Harian'!I49,"")</f>
        <v>2.4691358024691358E-3</v>
      </c>
      <c r="U4" s="26">
        <f>IFERROR(('Harga penutupan Harian'!J50-'Harga penutupan Harian'!J49)/'Harga penutupan Harian'!J49,"")</f>
        <v>2.0920502092050208E-2</v>
      </c>
      <c r="V4" s="26">
        <f>IFERROR(('Harga penutupan Harian'!K50-'Harga penutupan Harian'!K49)/'Harga penutupan Harian'!K49,"")</f>
        <v>2.0080321285140562E-2</v>
      </c>
      <c r="W4" s="26">
        <f>IFERROR(('Harga penutupan Harian'!L50-'Harga penutupan Harian'!L49)/'Harga penutupan Harian'!L49,"")</f>
        <v>1.098901098901099E-2</v>
      </c>
      <c r="X4" s="26">
        <f>IFERROR(('Harga penutupan Harian'!M50-'Harga penutupan Harian'!M49)/'Harga penutupan Harian'!M49,"")</f>
        <v>3.5211267605633804E-3</v>
      </c>
      <c r="Y4" s="26">
        <f>IFERROR(('Harga penutupan Harian'!N50-'Harga penutupan Harian'!N49)/'Harga penutupan Harian'!N49,"")</f>
        <v>4.8387096774193547E-2</v>
      </c>
      <c r="Z4" s="26">
        <f>IFERROR(('Harga penutupan Harian'!O50-'Harga penutupan Harian'!O49)/'Harga penutupan Harian'!O49,"")</f>
        <v>-1.893939393939394E-2</v>
      </c>
      <c r="AA4" s="26">
        <f>IFERROR(('Harga penutupan Harian'!P50-'Harga penutupan Harian'!P49)/'Harga penutupan Harian'!P49,"")</f>
        <v>-6.4516129032258064E-3</v>
      </c>
      <c r="AB4" s="26">
        <f>IFERROR(('Harga penutupan Harian'!Q50-'Harga penutupan Harian'!Q49)/'Harga penutupan Harian'!Q49,"")</f>
        <v>1.4705882352941176E-2</v>
      </c>
      <c r="AC4" s="26">
        <f>IFERROR(('Harga penutupan Harian'!R50-'Harga penutupan Harian'!R49)/'Harga penutupan Harian'!R49,"")</f>
        <v>8.6956521739130436E-3</v>
      </c>
      <c r="AD4" s="26">
        <f>IFERROR(('Harga penutupan Harian'!S50-'Harga penutupan Harian'!S49)/'Harga penutupan Harian'!S49,"")</f>
        <v>-9.1743119266055051E-3</v>
      </c>
      <c r="AE4" s="26">
        <f>IFERROR(('Harga penutupan Harian'!T50-'Harga penutupan Harian'!T49)/'Harga penutupan Harian'!T49,"")</f>
        <v>2.0746887966804978E-2</v>
      </c>
      <c r="AF4" s="26">
        <f>IFERROR(('Harga penutupan Harian'!U50-'Harga penutupan Harian'!U49)/'Harga penutupan Harian'!U49,"")</f>
        <v>-2.4937655860349127E-3</v>
      </c>
      <c r="AG4" s="26" t="str">
        <f>IFERROR(('Harga penutupan Harian'!V50-'Harga penutupan Harian'!V49)/'Harga penutupan Harian'!V49,"")</f>
        <v/>
      </c>
      <c r="AH4" s="26">
        <f>IFERROR(('Harga penutupan Harian'!W50-'Harga penutupan Harian'!W49)/'Harga penutupan Harian'!W49,"")</f>
        <v>-1.893939393939394E-2</v>
      </c>
      <c r="AI4" s="26">
        <f>IFERROR(('Harga penutupan Harian'!X50-'Harga penutupan Harian'!X49)/'Harga penutupan Harian'!X49,"")</f>
        <v>7.0093457943925233E-3</v>
      </c>
      <c r="AJ4" s="26">
        <f>IFERROR(('Harga penutupan Harian'!Y50-'Harga penutupan Harian'!Y49)/'Harga penutupan Harian'!Y49,"")</f>
        <v>-1.9656019656019656E-2</v>
      </c>
      <c r="AK4" s="26">
        <f>IFERROR(('Harga penutupan Harian'!Z50-'Harga penutupan Harian'!Z49)/'Harga penutupan Harian'!Z49,"")</f>
        <v>0</v>
      </c>
      <c r="AL4" s="26">
        <f>IFERROR(('Harga penutupan Harian'!AA50-'Harga penutupan Harian'!AA49)/'Harga penutupan Harian'!AA49,"")</f>
        <v>-5.9701492537313433E-3</v>
      </c>
      <c r="AM4" s="26">
        <f>IFERROR(('Harga penutupan Harian'!AB50-'Harga penutupan Harian'!AB49)/'Harga penutupan Harian'!AB49,"")</f>
        <v>-2.8571428571428571E-3</v>
      </c>
      <c r="AN4" s="26">
        <f>IFERROR(('Harga penutupan Harian'!AC50-'Harga penutupan Harian'!AC49)/'Harga penutupan Harian'!AC49,"")</f>
        <v>-1.8050541516245488E-3</v>
      </c>
      <c r="AO4" s="26">
        <f>IFERROR(('Harga penutupan Harian'!AD50-'Harga penutupan Harian'!AD49)/'Harga penutupan Harian'!AD49,"")</f>
        <v>-1.7064846416382253E-2</v>
      </c>
      <c r="AP4" s="26">
        <f>IFERROR(('Harga penutupan Harian'!AE50-'Harga penutupan Harian'!AE49)/'Harga penutupan Harian'!AE49,"")</f>
        <v>-4.7979797979797977E-2</v>
      </c>
      <c r="AQ4" s="26" t="str">
        <f>IFERROR(('Harga penutupan Harian'!AF50-'Harga penutupan Harian'!AF49)/'Harga penutupan Harian'!AF49,"")</f>
        <v/>
      </c>
      <c r="AR4" s="26">
        <f>IFERROR(('Harga penutupan Harian'!AG50-'Harga penutupan Harian'!AG49)/'Harga penutupan Harian'!AG49,"")</f>
        <v>2.1551724137931036E-2</v>
      </c>
      <c r="AS4" s="26">
        <f>IFERROR(('Harga penutupan Harian'!AH50-'Harga penutupan Harian'!AH49)/'Harga penutupan Harian'!AH49,"")</f>
        <v>1.9011406844106463E-2</v>
      </c>
      <c r="AT4" s="26">
        <f>IFERROR(('Harga penutupan Harian'!AI50-'Harga penutupan Harian'!AI49)/'Harga penutupan Harian'!AI49,"")</f>
        <v>-7.874015748031496E-3</v>
      </c>
      <c r="AU4" s="26">
        <f>IFERROR(('Harga penutupan Harian'!AJ50-'Harga penutupan Harian'!AJ49)/'Harga penutupan Harian'!AJ49,"")</f>
        <v>1.7937219730941704E-2</v>
      </c>
      <c r="AV4" s="26">
        <f>IFERROR(('Harga penutupan Harian'!AK50-'Harga penutupan Harian'!AK49)/'Harga penutupan Harian'!AK49,"")</f>
        <v>-1.2500000000000001E-2</v>
      </c>
      <c r="AW4" s="26">
        <f>IFERROR(('Harga penutupan Harian'!AL50-'Harga penutupan Harian'!AL49)/'Harga penutupan Harian'!AL49,"")</f>
        <v>2.1126760563380281E-2</v>
      </c>
      <c r="AX4" s="26" t="str">
        <f>IFERROR(('Harga penutupan Harian'!AM50-'Harga penutupan Harian'!AM49)/'Harga penutupan Harian'!AM49,"")</f>
        <v/>
      </c>
      <c r="AY4" s="26">
        <f>IFERROR(('Harga penutupan Harian'!AN50-'Harga penutupan Harian'!AN49)/'Harga penutupan Harian'!AN49,"")</f>
        <v>8.0645161290322578E-3</v>
      </c>
      <c r="AZ4" s="26">
        <f>IFERROR(('Harga penutupan Harian'!AO50-'Harga penutupan Harian'!AO49)/'Harga penutupan Harian'!AO49,"")</f>
        <v>-4.2194092827004216E-3</v>
      </c>
      <c r="BA4" s="26">
        <f>IFERROR(('Harga penutupan Harian'!AP50-'Harga penutupan Harian'!AP49)/'Harga penutupan Harian'!AP49,"")</f>
        <v>-2.2435897435897436E-2</v>
      </c>
      <c r="BB4" s="26">
        <f>IFERROR(('Harga penutupan Harian'!AQ50-'Harga penutupan Harian'!AQ49)/'Harga penutupan Harian'!AQ49,"")</f>
        <v>-1.0256410256410256E-2</v>
      </c>
      <c r="BC4" s="26">
        <f>IFERROR(('Harga penutupan Harian'!AR50-'Harga penutupan Harian'!AR49)/'Harga penutupan Harian'!AR49,"")</f>
        <v>5.6497175141242938E-3</v>
      </c>
      <c r="BD4" s="26">
        <f>IFERROR(('Harga penutupan Harian'!AS50-'Harga penutupan Harian'!AS49)/'Harga penutupan Harian'!AS49,"")</f>
        <v>7.2916666666666668E-3</v>
      </c>
      <c r="BE4" s="38">
        <f>IFERROR(('Harga penutupan Harian'!AT50-'Harga penutupan Harian'!AT49)/'Harga penutupan Harian'!AT49,"")</f>
        <v>-2.564102564102564E-2</v>
      </c>
      <c r="BG4" s="1">
        <v>1000</v>
      </c>
      <c r="BH4" s="1"/>
    </row>
    <row r="5" spans="2:60" ht="16.5" x14ac:dyDescent="0.25">
      <c r="B5" s="5">
        <v>45365</v>
      </c>
      <c r="C5" s="26">
        <f t="shared" ref="C5:C15" si="1">O6</f>
        <v>0</v>
      </c>
      <c r="D5" s="26">
        <f t="shared" si="0"/>
        <v>7.9760717846460612E-3</v>
      </c>
      <c r="E5" s="27"/>
      <c r="F5" s="27"/>
      <c r="G5" s="26">
        <f t="shared" ref="G5:G15" si="2">$E$4+$F$4*D5</f>
        <v>2.1885655667613522E-4</v>
      </c>
      <c r="H5" s="26">
        <f t="shared" ref="H5:H15" si="3">C5-G5</f>
        <v>-2.1885655667613522E-4</v>
      </c>
      <c r="I5" s="28"/>
      <c r="J5" s="28"/>
      <c r="K5" s="28"/>
      <c r="L5" s="28"/>
      <c r="M5" s="50">
        <v>45364</v>
      </c>
      <c r="N5" s="26">
        <f>IFERROR(('Harga penutupan Harian'!B51-'Harga penutupan Harian'!B50)/'Harga penutupan Harian'!B50,"")</f>
        <v>1.2121212121212121E-2</v>
      </c>
      <c r="O5" s="26">
        <f>IFERROR(('Harga penutupan Harian'!D51-'Harga penutupan Harian'!D50)/'Harga penutupan Harian'!D50,"")</f>
        <v>0</v>
      </c>
      <c r="P5" s="26">
        <f>IFERROR(('Harga penutupan Harian'!E51-'Harga penutupan Harian'!E50)/'Harga penutupan Harian'!E50,"")</f>
        <v>1.0752688172043012E-2</v>
      </c>
      <c r="Q5" s="26">
        <f>IFERROR(('Harga penutupan Harian'!F51-'Harga penutupan Harian'!F50)/'Harga penutupan Harian'!F50,"")</f>
        <v>3.5143769968051117E-2</v>
      </c>
      <c r="R5" s="26">
        <f>IFERROR(('Harga penutupan Harian'!G51-'Harga penutupan Harian'!G50)/'Harga penutupan Harian'!G50,"")</f>
        <v>-2.5179856115107913E-2</v>
      </c>
      <c r="S5" s="26">
        <f>IFERROR(('Harga penutupan Harian'!H51-'Harga penutupan Harian'!H50)/'Harga penutupan Harian'!H50,"")</f>
        <v>0</v>
      </c>
      <c r="T5" s="26">
        <f>IFERROR(('Harga penutupan Harian'!I51-'Harga penutupan Harian'!I50)/'Harga penutupan Harian'!I50,"")</f>
        <v>-1.4778325123152709E-2</v>
      </c>
      <c r="U5" s="26">
        <f>IFERROR(('Harga penutupan Harian'!J51-'Harga penutupan Harian'!J50)/'Harga penutupan Harian'!J50,"")</f>
        <v>2.0491803278688523E-2</v>
      </c>
      <c r="V5" s="26">
        <f>IFERROR(('Harga penutupan Harian'!K51-'Harga penutupan Harian'!K50)/'Harga penutupan Harian'!K50,"")</f>
        <v>7.874015748031496E-3</v>
      </c>
      <c r="W5" s="26">
        <f>IFERROR(('Harga penutupan Harian'!L51-'Harga penutupan Harian'!L50)/'Harga penutupan Harian'!L50,"")</f>
        <v>0</v>
      </c>
      <c r="X5" s="26">
        <f>IFERROR(('Harga penutupan Harian'!M51-'Harga penutupan Harian'!M50)/'Harga penutupan Harian'!M50,"")</f>
        <v>2.1052631578947368E-2</v>
      </c>
      <c r="Y5" s="26">
        <f>IFERROR(('Harga penutupan Harian'!N51-'Harga penutupan Harian'!N50)/'Harga penutupan Harian'!N50,"")</f>
        <v>9.6153846153846159E-2</v>
      </c>
      <c r="Z5" s="26">
        <f>IFERROR(('Harga penutupan Harian'!O51-'Harga penutupan Harian'!O50)/'Harga penutupan Harian'!O50,"")</f>
        <v>5.019305019305019E-2</v>
      </c>
      <c r="AA5" s="26">
        <f>IFERROR(('Harga penutupan Harian'!P51-'Harga penutupan Harian'!P50)/'Harga penutupan Harian'!P50,"")</f>
        <v>-1.948051948051948E-2</v>
      </c>
      <c r="AB5" s="26">
        <f>IFERROR(('Harga penutupan Harian'!Q51-'Harga penutupan Harian'!Q50)/'Harga penutupan Harian'!Q50,"")</f>
        <v>-4.830917874396135E-3</v>
      </c>
      <c r="AC5" s="26">
        <f>IFERROR(('Harga penutupan Harian'!R51-'Harga penutupan Harian'!R50)/'Harga penutupan Harian'!R50,"")</f>
        <v>-1.7241379310344827E-2</v>
      </c>
      <c r="AD5" s="26">
        <f>IFERROR(('Harga penutupan Harian'!S51-'Harga penutupan Harian'!S50)/'Harga penutupan Harian'!S50,"")</f>
        <v>7.407407407407407E-2</v>
      </c>
      <c r="AE5" s="26">
        <f>IFERROR(('Harga penutupan Harian'!T51-'Harga penutupan Harian'!T50)/'Harga penutupan Harian'!T50,"")</f>
        <v>4.0650406504065045E-3</v>
      </c>
      <c r="AF5" s="26">
        <f>IFERROR(('Harga penutupan Harian'!U51-'Harga penutupan Harian'!U50)/'Harga penutupan Harian'!U50,"")</f>
        <v>-5.0000000000000001E-3</v>
      </c>
      <c r="AG5" s="26">
        <f>IFERROR(('Harga penutupan Harian'!V51-'Harga penutupan Harian'!V50)/'Harga penutupan Harian'!V50,"")</f>
        <v>-4.2857142857142858E-2</v>
      </c>
      <c r="AH5" s="26">
        <f>IFERROR(('Harga penutupan Harian'!W51-'Harga penutupan Harian'!W50)/'Harga penutupan Harian'!W50,"")</f>
        <v>5.019305019305019E-2</v>
      </c>
      <c r="AI5" s="26">
        <f>IFERROR(('Harga penutupan Harian'!X51-'Harga penutupan Harian'!X50)/'Harga penutupan Harian'!X50,"")</f>
        <v>-4.6403712296983757E-3</v>
      </c>
      <c r="AJ5" s="26">
        <f>IFERROR(('Harga penutupan Harian'!Y51-'Harga penutupan Harian'!Y50)/'Harga penutupan Harian'!Y50,"")</f>
        <v>7.7694235588972427E-2</v>
      </c>
      <c r="AK5" s="26">
        <f>IFERROR(('Harga penutupan Harian'!Z51-'Harga penutupan Harian'!Z50)/'Harga penutupan Harian'!Z50,"")</f>
        <v>-7.874015748031496E-3</v>
      </c>
      <c r="AL5" s="26">
        <f>IFERROR(('Harga penutupan Harian'!AA51-'Harga penutupan Harian'!AA50)/'Harga penutupan Harian'!AA50,"")</f>
        <v>2.1021021021021023E-2</v>
      </c>
      <c r="AM5" s="26">
        <f>IFERROR(('Harga penutupan Harian'!AB51-'Harga penutupan Harian'!AB50)/'Harga penutupan Harian'!AB50,"")</f>
        <v>-2.2922636103151862E-2</v>
      </c>
      <c r="AN5" s="26">
        <f>IFERROR(('Harga penutupan Harian'!AC51-'Harga penutupan Harian'!AC50)/'Harga penutupan Harian'!AC50,"")</f>
        <v>-2.3508137432188065E-2</v>
      </c>
      <c r="AO5" s="26">
        <f>IFERROR(('Harga penutupan Harian'!AD51-'Harga penutupan Harian'!AD50)/'Harga penutupan Harian'!AD50,"")</f>
        <v>-1.0416666666666666E-2</v>
      </c>
      <c r="AP5" s="26">
        <f>IFERROR(('Harga penutupan Harian'!AE51-'Harga penutupan Harian'!AE50)/'Harga penutupan Harian'!AE50,"")</f>
        <v>1.8567639257294429E-2</v>
      </c>
      <c r="AQ5" s="26">
        <f>IFERROR(('Harga penutupan Harian'!AF51-'Harga penutupan Harian'!AF50)/'Harga penutupan Harian'!AF50,"")</f>
        <v>1.8691588785046728E-2</v>
      </c>
      <c r="AR5" s="26">
        <f>IFERROR(('Harga penutupan Harian'!AG51-'Harga penutupan Harian'!AG50)/'Harga penutupan Harian'!AG50,"")</f>
        <v>1.6877637130801686E-2</v>
      </c>
      <c r="AS5" s="26">
        <f>IFERROR(('Harga penutupan Harian'!AH51-'Harga penutupan Harian'!AH50)/'Harga penutupan Harian'!AH50,"")</f>
        <v>-7.462686567164179E-3</v>
      </c>
      <c r="AT5" s="26">
        <f>IFERROR(('Harga penutupan Harian'!AI51-'Harga penutupan Harian'!AI50)/'Harga penutupan Harian'!AI50,"")</f>
        <v>-7.9365079365079361E-3</v>
      </c>
      <c r="AU5" s="26">
        <f>IFERROR(('Harga penutupan Harian'!AJ51-'Harga penutupan Harian'!AJ50)/'Harga penutupan Harian'!AJ50,"")</f>
        <v>2.643171806167401E-2</v>
      </c>
      <c r="AV5" s="26">
        <f>IFERROR(('Harga penutupan Harian'!AK51-'Harga penutupan Harian'!AK50)/'Harga penutupan Harian'!AK50,"")</f>
        <v>1.2658227848101266E-2</v>
      </c>
      <c r="AW5" s="26">
        <f>IFERROR(('Harga penutupan Harian'!AL51-'Harga penutupan Harian'!AL50)/'Harga penutupan Harian'!AL50,"")</f>
        <v>-3.4482758620689655E-2</v>
      </c>
      <c r="AX5" s="26">
        <f>IFERROR(('Harga penutupan Harian'!AM51-'Harga penutupan Harian'!AM50)/'Harga penutupan Harian'!AM50,"")</f>
        <v>-0.02</v>
      </c>
      <c r="AY5" s="26">
        <f>IFERROR(('Harga penutupan Harian'!AN51-'Harga penutupan Harian'!AN50)/'Harga penutupan Harian'!AN50,"")</f>
        <v>-8.0000000000000002E-3</v>
      </c>
      <c r="AZ5" s="26">
        <f>IFERROR(('Harga penutupan Harian'!AO51-'Harga penutupan Harian'!AO50)/'Harga penutupan Harian'!AO50,"")</f>
        <v>-2.5423728813559324E-2</v>
      </c>
      <c r="BA5" s="26">
        <f>IFERROR(('Harga penutupan Harian'!AP51-'Harga penutupan Harian'!AP50)/'Harga penutupan Harian'!AP50,"")</f>
        <v>1.6393442622950821E-2</v>
      </c>
      <c r="BB5" s="26">
        <f>IFERROR(('Harga penutupan Harian'!AQ51-'Harga penutupan Harian'!AQ50)/'Harga penutupan Harian'!AQ50,"")</f>
        <v>1.0362694300518135E-2</v>
      </c>
      <c r="BC5" s="26">
        <f>IFERROR(('Harga penutupan Harian'!AR51-'Harga penutupan Harian'!AR50)/'Harga penutupan Harian'!AR50,"")</f>
        <v>-1.6853932584269662E-2</v>
      </c>
      <c r="BD5" s="26">
        <f>IFERROR(('Harga penutupan Harian'!AS51-'Harga penutupan Harian'!AS50)/'Harga penutupan Harian'!AS50,"")</f>
        <v>-2.688728024819028E-2</v>
      </c>
      <c r="BE5" s="38">
        <f>IFERROR(('Harga penutupan Harian'!AT51-'Harga penutupan Harian'!AT50)/'Harga penutupan Harian'!AT50,"")</f>
        <v>2.2556390977443608E-2</v>
      </c>
      <c r="BG5" s="1">
        <v>1003</v>
      </c>
      <c r="BH5" s="1">
        <f t="shared" ref="BH5:BH16" si="4">(BG5-BG4)/BG4</f>
        <v>3.0000000000000001E-3</v>
      </c>
    </row>
    <row r="6" spans="2:60" ht="16.5" x14ac:dyDescent="0.25">
      <c r="B6" s="5">
        <v>45366</v>
      </c>
      <c r="C6" s="26">
        <f t="shared" si="1"/>
        <v>0</v>
      </c>
      <c r="D6" s="26">
        <f t="shared" si="0"/>
        <v>-1.3847675568743818E-2</v>
      </c>
      <c r="E6" s="27"/>
      <c r="F6" s="27"/>
      <c r="G6" s="26">
        <f t="shared" si="2"/>
        <v>-3.4062381680881621E-3</v>
      </c>
      <c r="H6" s="26">
        <f t="shared" si="3"/>
        <v>3.4062381680881621E-3</v>
      </c>
      <c r="I6" s="28"/>
      <c r="J6" s="28"/>
      <c r="K6" s="28"/>
      <c r="L6" s="28"/>
      <c r="M6" s="50">
        <v>45365</v>
      </c>
      <c r="N6" s="26">
        <f>IFERROR(('Harga penutupan Harian'!B52-'Harga penutupan Harian'!B51)/'Harga penutupan Harian'!B51,"")</f>
        <v>5.9880239520958087E-3</v>
      </c>
      <c r="O6" s="26">
        <f>IFERROR(('Harga penutupan Harian'!D52-'Harga penutupan Harian'!D51)/'Harga penutupan Harian'!D51,"")</f>
        <v>0</v>
      </c>
      <c r="P6" s="26">
        <f>IFERROR(('Harga penutupan Harian'!E52-'Harga penutupan Harian'!E51)/'Harga penutupan Harian'!E51,"")</f>
        <v>2.8368794326241134E-2</v>
      </c>
      <c r="Q6" s="26">
        <f>IFERROR(('Harga penutupan Harian'!F52-'Harga penutupan Harian'!F51)/'Harga penutupan Harian'!F51,"")</f>
        <v>1.5432098765432098E-2</v>
      </c>
      <c r="R6" s="26">
        <f>IFERROR(('Harga penutupan Harian'!G52-'Harga penutupan Harian'!G51)/'Harga penutupan Harian'!G51,"")</f>
        <v>1.107011070110701E-2</v>
      </c>
      <c r="S6" s="26">
        <f>IFERROR(('Harga penutupan Harian'!H52-'Harga penutupan Harian'!H51)/'Harga penutupan Harian'!H51,"")</f>
        <v>2.4271844660194174E-2</v>
      </c>
      <c r="T6" s="26">
        <f>IFERROR(('Harga penutupan Harian'!I52-'Harga penutupan Harian'!I51)/'Harga penutupan Harian'!I51,"")</f>
        <v>3.2500000000000001E-2</v>
      </c>
      <c r="U6" s="26">
        <f>IFERROR(('Harga penutupan Harian'!J52-'Harga penutupan Harian'!J51)/'Harga penutupan Harian'!J51,"")</f>
        <v>-1.2048192771084338E-2</v>
      </c>
      <c r="V6" s="26">
        <f>IFERROR(('Harga penutupan Harian'!K52-'Harga penutupan Harian'!K51)/'Harga penutupan Harian'!K51,"")</f>
        <v>-3.90625E-2</v>
      </c>
      <c r="W6" s="26">
        <f>IFERROR(('Harga penutupan Harian'!L52-'Harga penutupan Harian'!L51)/'Harga penutupan Harian'!L51,"")</f>
        <v>3.2608695652173912E-2</v>
      </c>
      <c r="X6" s="26">
        <f>IFERROR(('Harga penutupan Harian'!M52-'Harga penutupan Harian'!M51)/'Harga penutupan Harian'!M51,"")</f>
        <v>1.7182130584192441E-2</v>
      </c>
      <c r="Y6" s="26">
        <f>IFERROR(('Harga penutupan Harian'!N52-'Harga penutupan Harian'!N51)/'Harga penutupan Harian'!N51,"")</f>
        <v>-4.912280701754386E-2</v>
      </c>
      <c r="Z6" s="26">
        <f>IFERROR(('Harga penutupan Harian'!O52-'Harga penutupan Harian'!O51)/'Harga penutupan Harian'!O51,"")</f>
        <v>1.4705882352941176E-2</v>
      </c>
      <c r="AA6" s="26">
        <f>IFERROR(('Harga penutupan Harian'!P52-'Harga penutupan Harian'!P51)/'Harga penutupan Harian'!P51,"")</f>
        <v>-6.6225165562913907E-3</v>
      </c>
      <c r="AB6" s="26">
        <f>IFERROR(('Harga penutupan Harian'!Q52-'Harga penutupan Harian'!Q51)/'Harga penutupan Harian'!Q51,"")</f>
        <v>1.9417475728155338E-2</v>
      </c>
      <c r="AC6" s="26">
        <f>IFERROR(('Harga penutupan Harian'!R52-'Harga penutupan Harian'!R51)/'Harga penutupan Harian'!R51,"")</f>
        <v>-8.771929824561403E-3</v>
      </c>
      <c r="AD6" s="26">
        <f>IFERROR(('Harga penutupan Harian'!S52-'Harga penutupan Harian'!S51)/'Harga penutupan Harian'!S51,"")</f>
        <v>-2.5862068965517241E-2</v>
      </c>
      <c r="AE6" s="26">
        <f>IFERROR(('Harga penutupan Harian'!T52-'Harga penutupan Harian'!T51)/'Harga penutupan Harian'!T51,"")</f>
        <v>-1.2145748987854251E-2</v>
      </c>
      <c r="AF6" s="26">
        <f>IFERROR(('Harga penutupan Harian'!U52-'Harga penutupan Harian'!U51)/'Harga penutupan Harian'!U51,"")</f>
        <v>1.2562814070351759E-3</v>
      </c>
      <c r="AG6" s="26">
        <f>IFERROR(('Harga penutupan Harian'!V52-'Harga penutupan Harian'!V51)/'Harga penutupan Harian'!V51,"")</f>
        <v>4.4776119402985072E-2</v>
      </c>
      <c r="AH6" s="26">
        <f>IFERROR(('Harga penutupan Harian'!W52-'Harga penutupan Harian'!W51)/'Harga penutupan Harian'!W51,"")</f>
        <v>1.4705882352941176E-2</v>
      </c>
      <c r="AI6" s="26">
        <f>IFERROR(('Harga penutupan Harian'!X52-'Harga penutupan Harian'!X51)/'Harga penutupan Harian'!X51,"")</f>
        <v>1.6317016317016316E-2</v>
      </c>
      <c r="AJ6" s="26">
        <f>IFERROR(('Harga penutupan Harian'!Y52-'Harga penutupan Harian'!Y51)/'Harga penutupan Harian'!Y51,"")</f>
        <v>-1.1627906976744186E-2</v>
      </c>
      <c r="AK6" s="26">
        <f>IFERROR(('Harga penutupan Harian'!Z52-'Harga penutupan Harian'!Z51)/'Harga penutupan Harian'!Z51,"")</f>
        <v>1.984126984126984E-2</v>
      </c>
      <c r="AL6" s="26">
        <f>IFERROR(('Harga penutupan Harian'!AA52-'Harga penutupan Harian'!AA51)/'Harga penutupan Harian'!AA51,"")</f>
        <v>1.1764705882352941E-2</v>
      </c>
      <c r="AM6" s="26">
        <f>IFERROR(('Harga penutupan Harian'!AB52-'Harga penutupan Harian'!AB51)/'Harga penutupan Harian'!AB51,"")</f>
        <v>2.0527859237536656E-2</v>
      </c>
      <c r="AN6" s="26">
        <f>IFERROR(('Harga penutupan Harian'!AC52-'Harga penutupan Harian'!AC51)/'Harga penutupan Harian'!AC51,"")</f>
        <v>1.4814814814814815E-2</v>
      </c>
      <c r="AO6" s="26">
        <f>IFERROR(('Harga penutupan Harian'!AD52-'Harga penutupan Harian'!AD51)/'Harga penutupan Harian'!AD51,"")</f>
        <v>7.0175438596491229E-3</v>
      </c>
      <c r="AP6" s="26">
        <f>IFERROR(('Harga penutupan Harian'!AE52-'Harga penutupan Harian'!AE51)/'Harga penutupan Harian'!AE51,"")</f>
        <v>7.8125E-3</v>
      </c>
      <c r="AQ6" s="26">
        <f>IFERROR(('Harga penutupan Harian'!AF52-'Harga penutupan Harian'!AF51)/'Harga penutupan Harian'!AF51,"")</f>
        <v>-2.7522935779816515E-2</v>
      </c>
      <c r="AR6" s="26">
        <f>IFERROR(('Harga penutupan Harian'!AG52-'Harga penutupan Harian'!AG51)/'Harga penutupan Harian'!AG51,"")</f>
        <v>-1.2448132780082987E-2</v>
      </c>
      <c r="AS6" s="26">
        <f>IFERROR(('Harga penutupan Harian'!AH52-'Harga penutupan Harian'!AH51)/'Harga penutupan Harian'!AH51,"")</f>
        <v>9.0225563909774431E-2</v>
      </c>
      <c r="AT6" s="26">
        <f>IFERROR(('Harga penutupan Harian'!AI52-'Harga penutupan Harian'!AI51)/'Harga penutupan Harian'!AI51,"")</f>
        <v>-8.0000000000000002E-3</v>
      </c>
      <c r="AU6" s="26">
        <f>IFERROR(('Harga penutupan Harian'!AJ52-'Harga penutupan Harian'!AJ51)/'Harga penutupan Harian'!AJ51,"")</f>
        <v>2.575107296137339E-2</v>
      </c>
      <c r="AV6" s="26">
        <f>IFERROR(('Harga penutupan Harian'!AK52-'Harga penutupan Harian'!AK51)/'Harga penutupan Harian'!AK51,"")</f>
        <v>-1.2500000000000001E-2</v>
      </c>
      <c r="AW6" s="26">
        <f>IFERROR(('Harga penutupan Harian'!AL52-'Harga penutupan Harian'!AL51)/'Harga penutupan Harian'!AL51,"")</f>
        <v>2.8571428571428571E-2</v>
      </c>
      <c r="AX6" s="26">
        <f>IFERROR(('Harga penutupan Harian'!AM52-'Harga penutupan Harian'!AM51)/'Harga penutupan Harian'!AM51,"")</f>
        <v>0</v>
      </c>
      <c r="AY6" s="26">
        <f>IFERROR(('Harga penutupan Harian'!AN52-'Harga penutupan Harian'!AN51)/'Harga penutupan Harian'!AN51,"")</f>
        <v>-8.0645161290322578E-3</v>
      </c>
      <c r="AZ6" s="26">
        <f>IFERROR(('Harga penutupan Harian'!AO52-'Harga penutupan Harian'!AO51)/'Harga penutupan Harian'!AO51,"")</f>
        <v>8.6956521739130436E-3</v>
      </c>
      <c r="BA6" s="26">
        <f>IFERROR(('Harga penutupan Harian'!AP52-'Harga penutupan Harian'!AP51)/'Harga penutupan Harian'!AP51,"")</f>
        <v>-6.4516129032258064E-3</v>
      </c>
      <c r="BB6" s="26">
        <f>IFERROR(('Harga penutupan Harian'!AQ52-'Harga penutupan Harian'!AQ51)/'Harga penutupan Harian'!AQ51,"")</f>
        <v>1.5384615384615385E-2</v>
      </c>
      <c r="BC6" s="26">
        <f>IFERROR(('Harga penutupan Harian'!AR52-'Harga penutupan Harian'!AR51)/'Harga penutupan Harian'!AR51,"")</f>
        <v>2.8571428571428571E-2</v>
      </c>
      <c r="BD6" s="26">
        <f>IFERROR(('Harga penutupan Harian'!AS52-'Harga penutupan Harian'!AS51)/'Harga penutupan Harian'!AS51,"")</f>
        <v>2.5504782146652496E-2</v>
      </c>
      <c r="BE6" s="38">
        <f>IFERROR(('Harga penutupan Harian'!AT52-'Harga penutupan Harian'!AT51)/'Harga penutupan Harian'!AT51,"")</f>
        <v>-1.1029411764705883E-2</v>
      </c>
      <c r="BG6" s="1">
        <v>1011</v>
      </c>
      <c r="BH6" s="1">
        <f t="shared" si="4"/>
        <v>7.9760717846460612E-3</v>
      </c>
    </row>
    <row r="7" spans="2:60" ht="16.5" x14ac:dyDescent="0.25">
      <c r="B7" s="5">
        <v>45369</v>
      </c>
      <c r="C7" s="26">
        <f t="shared" si="1"/>
        <v>2.8571428571428571E-3</v>
      </c>
      <c r="D7" s="26">
        <f t="shared" si="0"/>
        <v>-4.0120361083249749E-3</v>
      </c>
      <c r="E7" s="27"/>
      <c r="F7" s="27"/>
      <c r="G7" s="26">
        <f t="shared" si="2"/>
        <v>-1.7724617068192589E-3</v>
      </c>
      <c r="H7" s="26">
        <f t="shared" si="3"/>
        <v>4.6296045639621156E-3</v>
      </c>
      <c r="I7" s="28"/>
      <c r="J7" s="28"/>
      <c r="K7" s="28"/>
      <c r="L7" s="28"/>
      <c r="M7" s="50">
        <v>45366</v>
      </c>
      <c r="N7" s="26">
        <f>IFERROR(('Harga penutupan Harian'!B53-'Harga penutupan Harian'!B52)/'Harga penutupan Harian'!B52,"")</f>
        <v>-5.9523809523809521E-3</v>
      </c>
      <c r="O7" s="26">
        <f>IFERROR(('Harga penutupan Harian'!D53-'Harga penutupan Harian'!D52)/'Harga penutupan Harian'!D52,"")</f>
        <v>0</v>
      </c>
      <c r="P7" s="26">
        <f>IFERROR(('Harga penutupan Harian'!E53-'Harga penutupan Harian'!E52)/'Harga penutupan Harian'!E52,"")</f>
        <v>-6.8965517241379309E-3</v>
      </c>
      <c r="Q7" s="26">
        <f>IFERROR(('Harga penutupan Harian'!F53-'Harga penutupan Harian'!F52)/'Harga penutupan Harian'!F52,"")</f>
        <v>-1.82370820668693E-2</v>
      </c>
      <c r="R7" s="26">
        <f>IFERROR(('Harga penutupan Harian'!G53-'Harga penutupan Harian'!G52)/'Harga penutupan Harian'!G52,"")</f>
        <v>-1.4598540145985401E-2</v>
      </c>
      <c r="S7" s="26">
        <f>IFERROR(('Harga penutupan Harian'!H53-'Harga penutupan Harian'!H52)/'Harga penutupan Harian'!H52,"")</f>
        <v>-1.8957345971563982E-2</v>
      </c>
      <c r="T7" s="26">
        <f>IFERROR(('Harga penutupan Harian'!I53-'Harga penutupan Harian'!I52)/'Harga penutupan Harian'!I52,"")</f>
        <v>-1.6949152542372881E-2</v>
      </c>
      <c r="U7" s="26">
        <f>IFERROR(('Harga penutupan Harian'!J53-'Harga penutupan Harian'!J52)/'Harga penutupan Harian'!J52,"")</f>
        <v>-5.6910569105691054E-2</v>
      </c>
      <c r="V7" s="26">
        <f>IFERROR(('Harga penutupan Harian'!K53-'Harga penutupan Harian'!K52)/'Harga penutupan Harian'!K52,"")</f>
        <v>-2.8455284552845527E-2</v>
      </c>
      <c r="W7" s="26">
        <f>IFERROR(('Harga penutupan Harian'!L53-'Harga penutupan Harian'!L52)/'Harga penutupan Harian'!L52,"")</f>
        <v>-2.1052631578947368E-2</v>
      </c>
      <c r="X7" s="26">
        <f>IFERROR(('Harga penutupan Harian'!M53-'Harga penutupan Harian'!M52)/'Harga penutupan Harian'!M52,"")</f>
        <v>0</v>
      </c>
      <c r="Y7" s="26">
        <f>IFERROR(('Harga penutupan Harian'!N53-'Harga penutupan Harian'!N52)/'Harga penutupan Harian'!N52,"")</f>
        <v>-1.4760147601476014E-2</v>
      </c>
      <c r="Z7" s="26">
        <f>IFERROR(('Harga penutupan Harian'!O53-'Harga penutupan Harian'!O52)/'Harga penutupan Harian'!O52,"")</f>
        <v>2.1739130434782608E-2</v>
      </c>
      <c r="AA7" s="26">
        <f>IFERROR(('Harga penutupan Harian'!P53-'Harga penutupan Harian'!P52)/'Harga penutupan Harian'!P52,"")</f>
        <v>-0.02</v>
      </c>
      <c r="AB7" s="26">
        <f>IFERROR(('Harga penutupan Harian'!Q53-'Harga penutupan Harian'!Q52)/'Harga penutupan Harian'!Q52,"")</f>
        <v>-4.7619047619047623E-3</v>
      </c>
      <c r="AC7" s="26">
        <f>IFERROR(('Harga penutupan Harian'!R53-'Harga penutupan Harian'!R52)/'Harga penutupan Harian'!R52,"")</f>
        <v>-8.4070796460176997E-2</v>
      </c>
      <c r="AD7" s="26">
        <f>IFERROR(('Harga penutupan Harian'!S53-'Harga penutupan Harian'!S52)/'Harga penutupan Harian'!S52,"")</f>
        <v>-8.8495575221238937E-3</v>
      </c>
      <c r="AE7" s="26">
        <f>IFERROR(('Harga penutupan Harian'!T53-'Harga penutupan Harian'!T52)/'Harga penutupan Harian'!T52,"")</f>
        <v>-1.6393442622950821E-2</v>
      </c>
      <c r="AF7" s="26">
        <f>IFERROR(('Harga penutupan Harian'!U53-'Harga penutupan Harian'!U52)/'Harga penutupan Harian'!U52,"")</f>
        <v>-2.1329987452948559E-2</v>
      </c>
      <c r="AG7" s="26">
        <f>IFERROR(('Harga penutupan Harian'!V53-'Harga penutupan Harian'!V52)/'Harga penutupan Harian'!V52,"")</f>
        <v>1.4285714285714285E-2</v>
      </c>
      <c r="AH7" s="26">
        <f>IFERROR(('Harga penutupan Harian'!W53-'Harga penutupan Harian'!W52)/'Harga penutupan Harian'!W52,"")</f>
        <v>2.1739130434782608E-2</v>
      </c>
      <c r="AI7" s="26">
        <f>IFERROR(('Harga penutupan Harian'!X53-'Harga penutupan Harian'!X52)/'Harga penutupan Harian'!X52,"")</f>
        <v>-1.6055045871559634E-2</v>
      </c>
      <c r="AJ7" s="26">
        <f>IFERROR(('Harga penutupan Harian'!Y53-'Harga penutupan Harian'!Y52)/'Harga penutupan Harian'!Y52,"")</f>
        <v>-9.4117647058823521E-3</v>
      </c>
      <c r="AK7" s="26">
        <f>IFERROR(('Harga penutupan Harian'!Z53-'Harga penutupan Harian'!Z52)/'Harga penutupan Harian'!Z52,"")</f>
        <v>0</v>
      </c>
      <c r="AL7" s="26">
        <f>IFERROR(('Harga penutupan Harian'!AA53-'Harga penutupan Harian'!AA52)/'Harga penutupan Harian'!AA52,"")</f>
        <v>-5.8139534883720929E-3</v>
      </c>
      <c r="AM7" s="26">
        <f>IFERROR(('Harga penutupan Harian'!AB53-'Harga penutupan Harian'!AB52)/'Harga penutupan Harian'!AB52,"")</f>
        <v>-8.6206896551724137E-3</v>
      </c>
      <c r="AN7" s="26">
        <f>IFERROR(('Harga penutupan Harian'!AC53-'Harga penutupan Harian'!AC52)/'Harga penutupan Harian'!AC52,"")</f>
        <v>-1.0948905109489052E-2</v>
      </c>
      <c r="AO7" s="26">
        <f>IFERROR(('Harga penutupan Harian'!AD53-'Harga penutupan Harian'!AD52)/'Harga penutupan Harian'!AD52,"")</f>
        <v>-3.4843205574912892E-3</v>
      </c>
      <c r="AP7" s="26">
        <f>IFERROR(('Harga penutupan Harian'!AE53-'Harga penutupan Harian'!AE52)/'Harga penutupan Harian'!AE52,"")</f>
        <v>-2.5839793281653748E-3</v>
      </c>
      <c r="AQ7" s="26">
        <f>IFERROR(('Harga penutupan Harian'!AF53-'Harga penutupan Harian'!AF52)/'Harga penutupan Harian'!AF52,"")</f>
        <v>-3.7735849056603772E-2</v>
      </c>
      <c r="AR7" s="26">
        <f>IFERROR(('Harga penutupan Harian'!AG53-'Harga penutupan Harian'!AG52)/'Harga penutupan Harian'!AG52,"")</f>
        <v>-3.7815126050420166E-2</v>
      </c>
      <c r="AS7" s="26">
        <f>IFERROR(('Harga penutupan Harian'!AH53-'Harga penutupan Harian'!AH52)/'Harga penutupan Harian'!AH52,"")</f>
        <v>-1.7241379310344827E-2</v>
      </c>
      <c r="AT7" s="26">
        <f>IFERROR(('Harga penutupan Harian'!AI53-'Harga penutupan Harian'!AI52)/'Harga penutupan Harian'!AI52,"")</f>
        <v>-1.6129032258064516E-2</v>
      </c>
      <c r="AU7" s="26">
        <f>IFERROR(('Harga penutupan Harian'!AJ53-'Harga penutupan Harian'!AJ52)/'Harga penutupan Harian'!AJ52,"")</f>
        <v>3.3472803347280332E-2</v>
      </c>
      <c r="AV7" s="26">
        <f>IFERROR(('Harga penutupan Harian'!AK53-'Harga penutupan Harian'!AK52)/'Harga penutupan Harian'!AK52,"")</f>
        <v>-4.2194092827004216E-3</v>
      </c>
      <c r="AW7" s="26">
        <f>IFERROR(('Harga penutupan Harian'!AL53-'Harga penutupan Harian'!AL52)/'Harga penutupan Harian'!AL52,"")</f>
        <v>-1.3888888888888888E-2</v>
      </c>
      <c r="AX7" s="26">
        <f>IFERROR(('Harga penutupan Harian'!AM53-'Harga penutupan Harian'!AM52)/'Harga penutupan Harian'!AM52,"")</f>
        <v>-4.7619047619047616E-2</v>
      </c>
      <c r="AY7" s="26">
        <f>IFERROR(('Harga penutupan Harian'!AN53-'Harga penutupan Harian'!AN52)/'Harga penutupan Harian'!AN52,"")</f>
        <v>-1.6260162601626018E-2</v>
      </c>
      <c r="AZ7" s="26">
        <f>IFERROR(('Harga penutupan Harian'!AO53-'Harga penutupan Harian'!AO52)/'Harga penutupan Harian'!AO52,"")</f>
        <v>8.6206896551724137E-3</v>
      </c>
      <c r="BA7" s="26">
        <f>IFERROR(('Harga penutupan Harian'!AP53-'Harga penutupan Harian'!AP52)/'Harga penutupan Harian'!AP52,"")</f>
        <v>6.4935064935064939E-3</v>
      </c>
      <c r="BB7" s="26">
        <f>IFERROR(('Harga penutupan Harian'!AQ53-'Harga penutupan Harian'!AQ52)/'Harga penutupan Harian'!AQ52,"")</f>
        <v>2.5252525252525255E-3</v>
      </c>
      <c r="BC7" s="26">
        <f>IFERROR(('Harga penutupan Harian'!AR53-'Harga penutupan Harian'!AR52)/'Harga penutupan Harian'!AR52,"")</f>
        <v>-3.888888888888889E-2</v>
      </c>
      <c r="BD7" s="26">
        <f>IFERROR(('Harga penutupan Harian'!AS53-'Harga penutupan Harian'!AS52)/'Harga penutupan Harian'!AS52,"")</f>
        <v>2.0725388601036268E-3</v>
      </c>
      <c r="BE7" s="38">
        <f>IFERROR(('Harga penutupan Harian'!AT53-'Harga penutupan Harian'!AT52)/'Harga penutupan Harian'!AT52,"")</f>
        <v>-1.858736059479554E-2</v>
      </c>
      <c r="BG7" s="1">
        <v>997</v>
      </c>
      <c r="BH7" s="1">
        <f t="shared" si="4"/>
        <v>-1.3847675568743818E-2</v>
      </c>
    </row>
    <row r="8" spans="2:60" ht="16.5" x14ac:dyDescent="0.25">
      <c r="B8" s="5">
        <v>45370</v>
      </c>
      <c r="C8" s="26">
        <f t="shared" si="1"/>
        <v>1.7094017094017096E-2</v>
      </c>
      <c r="D8" s="26">
        <f t="shared" si="0"/>
        <v>4.0281973816717019E-3</v>
      </c>
      <c r="E8" s="27"/>
      <c r="F8" s="27"/>
      <c r="G8" s="26">
        <f t="shared" si="2"/>
        <v>-4.3691618668048908E-4</v>
      </c>
      <c r="H8" s="26">
        <f t="shared" si="3"/>
        <v>1.7530933280697585E-2</v>
      </c>
      <c r="I8" s="28"/>
      <c r="J8" s="28"/>
      <c r="K8" s="28"/>
      <c r="L8" s="28"/>
      <c r="M8" s="50">
        <v>45369</v>
      </c>
      <c r="N8" s="26">
        <f>IFERROR(('Harga penutupan Harian'!B54-'Harga penutupan Harian'!B53)/'Harga penutupan Harian'!B53,"")</f>
        <v>-1.1976047904191617E-2</v>
      </c>
      <c r="O8" s="26">
        <f>IFERROR(('Harga penutupan Harian'!D54-'Harga penutupan Harian'!D53)/'Harga penutupan Harian'!D53,"")</f>
        <v>2.8571428571428571E-3</v>
      </c>
      <c r="P8" s="26">
        <f>IFERROR(('Harga penutupan Harian'!E54-'Harga penutupan Harian'!E53)/'Harga penutupan Harian'!E53,"")</f>
        <v>-3.472222222222222E-3</v>
      </c>
      <c r="Q8" s="26">
        <f>IFERROR(('Harga penutupan Harian'!F54-'Harga penutupan Harian'!F53)/'Harga penutupan Harian'!F53,"")</f>
        <v>2.4767801857585141E-2</v>
      </c>
      <c r="R8" s="26">
        <f>IFERROR(('Harga penutupan Harian'!G54-'Harga penutupan Harian'!G53)/'Harga penutupan Harian'!G53,"")</f>
        <v>7.4074074074074077E-3</v>
      </c>
      <c r="S8" s="26">
        <f>IFERROR(('Harga penutupan Harian'!H54-'Harga penutupan Harian'!H53)/'Harga penutupan Harian'!H53,"")</f>
        <v>-4.830917874396135E-3</v>
      </c>
      <c r="T8" s="26">
        <f>IFERROR(('Harga penutupan Harian'!I54-'Harga penutupan Harian'!I53)/'Harga penutupan Harian'!I53,"")</f>
        <v>0</v>
      </c>
      <c r="U8" s="26">
        <f>IFERROR(('Harga penutupan Harian'!J54-'Harga penutupan Harian'!J53)/'Harga penutupan Harian'!J53,"")</f>
        <v>0</v>
      </c>
      <c r="V8" s="26">
        <f>IFERROR(('Harga penutupan Harian'!K54-'Harga penutupan Harian'!K53)/'Harga penutupan Harian'!K53,"")</f>
        <v>4.1841004184100415E-3</v>
      </c>
      <c r="W8" s="26">
        <f>IFERROR(('Harga penutupan Harian'!L54-'Harga penutupan Harian'!L53)/'Harga penutupan Harian'!L53,"")</f>
        <v>-2.1505376344086023E-2</v>
      </c>
      <c r="X8" s="26">
        <f>IFERROR(('Harga penutupan Harian'!M54-'Harga penutupan Harian'!M53)/'Harga penutupan Harian'!M53,"")</f>
        <v>-3.0405405405405407E-2</v>
      </c>
      <c r="Y8" s="26">
        <f>IFERROR(('Harga penutupan Harian'!N54-'Harga penutupan Harian'!N53)/'Harga penutupan Harian'!N53,"")</f>
        <v>-1.1235955056179775E-2</v>
      </c>
      <c r="Z8" s="26">
        <f>IFERROR(('Harga penutupan Harian'!O54-'Harga penutupan Harian'!O53)/'Harga penutupan Harian'!O53,"")</f>
        <v>2.1276595744680851E-2</v>
      </c>
      <c r="AA8" s="26">
        <f>IFERROR(('Harga penutupan Harian'!P54-'Harga penutupan Harian'!P53)/'Harga penutupan Harian'!P53,"")</f>
        <v>-2.0408163265306121E-2</v>
      </c>
      <c r="AB8" s="26">
        <f>IFERROR(('Harga penutupan Harian'!Q54-'Harga penutupan Harian'!Q53)/'Harga penutupan Harian'!Q53,"")</f>
        <v>-1.4354066985645933E-2</v>
      </c>
      <c r="AC8" s="26">
        <f>IFERROR(('Harga penutupan Harian'!R54-'Harga penutupan Harian'!R53)/'Harga penutupan Harian'!R53,"")</f>
        <v>8.2125603864734303E-2</v>
      </c>
      <c r="AD8" s="26">
        <f>IFERROR(('Harga penutupan Harian'!S54-'Harga penutupan Harian'!S53)/'Harga penutupan Harian'!S53,"")</f>
        <v>1.7857142857142856E-2</v>
      </c>
      <c r="AE8" s="26">
        <f>IFERROR(('Harga penutupan Harian'!T54-'Harga penutupan Harian'!T53)/'Harga penutupan Harian'!T53,"")</f>
        <v>4.1666666666666666E-3</v>
      </c>
      <c r="AF8" s="26">
        <f>IFERROR(('Harga penutupan Harian'!U54-'Harga penutupan Harian'!U53)/'Harga penutupan Harian'!U53,"")</f>
        <v>1.282051282051282E-2</v>
      </c>
      <c r="AG8" s="26">
        <f>IFERROR(('Harga penutupan Harian'!V54-'Harga penutupan Harian'!V53)/'Harga penutupan Harian'!V53,"")</f>
        <v>2.8169014084507043E-2</v>
      </c>
      <c r="AH8" s="26">
        <f>IFERROR(('Harga penutupan Harian'!W54-'Harga penutupan Harian'!W53)/'Harga penutupan Harian'!W53,"")</f>
        <v>2.1276595744680851E-2</v>
      </c>
      <c r="AI8" s="26">
        <f>IFERROR(('Harga penutupan Harian'!X54-'Harga penutupan Harian'!X53)/'Harga penutupan Harian'!X53,"")</f>
        <v>1.1655011655011656E-2</v>
      </c>
      <c r="AJ8" s="26">
        <f>IFERROR(('Harga penutupan Harian'!Y54-'Harga penutupan Harian'!Y53)/'Harga penutupan Harian'!Y53,"")</f>
        <v>2.3752969121140144E-3</v>
      </c>
      <c r="AK8" s="26">
        <f>IFERROR(('Harga penutupan Harian'!Z54-'Harga penutupan Harian'!Z53)/'Harga penutupan Harian'!Z53,"")</f>
        <v>3.8910505836575876E-3</v>
      </c>
      <c r="AL8" s="26">
        <f>IFERROR(('Harga penutupan Harian'!AA54-'Harga penutupan Harian'!AA53)/'Harga penutupan Harian'!AA53,"")</f>
        <v>7.0175438596491224E-2</v>
      </c>
      <c r="AM8" s="26">
        <f>IFERROR(('Harga penutupan Harian'!AB54-'Harga penutupan Harian'!AB53)/'Harga penutupan Harian'!AB53,"")</f>
        <v>0</v>
      </c>
      <c r="AN8" s="26">
        <f>IFERROR(('Harga penutupan Harian'!AC54-'Harga penutupan Harian'!AC53)/'Harga penutupan Harian'!AC53,"")</f>
        <v>1.014760147601476E-2</v>
      </c>
      <c r="AO8" s="26">
        <f>IFERROR(('Harga penutupan Harian'!AD54-'Harga penutupan Harian'!AD53)/'Harga penutupan Harian'!AD53,"")</f>
        <v>-1.048951048951049E-2</v>
      </c>
      <c r="AP8" s="26">
        <f>IFERROR(('Harga penutupan Harian'!AE54-'Harga penutupan Harian'!AE53)/'Harga penutupan Harian'!AE53,"")</f>
        <v>-1.2953367875647668E-2</v>
      </c>
      <c r="AQ8" s="26">
        <f>IFERROR(('Harga penutupan Harian'!AF54-'Harga penutupan Harian'!AF53)/'Harga penutupan Harian'!AF53,"")</f>
        <v>0</v>
      </c>
      <c r="AR8" s="26">
        <f>IFERROR(('Harga penutupan Harian'!AG54-'Harga penutupan Harian'!AG53)/'Harga penutupan Harian'!AG53,"")</f>
        <v>-4.3668122270742356E-3</v>
      </c>
      <c r="AS8" s="26">
        <f>IFERROR(('Harga penutupan Harian'!AH54-'Harga penutupan Harian'!AH53)/'Harga penutupan Harian'!AH53,"")</f>
        <v>4.2105263157894736E-2</v>
      </c>
      <c r="AT8" s="26">
        <f>IFERROR(('Harga penutupan Harian'!AI54-'Harga penutupan Harian'!AI53)/'Harga penutupan Harian'!AI53,"")</f>
        <v>1.6393442622950821E-2</v>
      </c>
      <c r="AU8" s="26">
        <f>IFERROR(('Harga penutupan Harian'!AJ54-'Harga penutupan Harian'!AJ53)/'Harga penutupan Harian'!AJ53,"")</f>
        <v>4.048582995951417E-3</v>
      </c>
      <c r="AV8" s="26">
        <f>IFERROR(('Harga penutupan Harian'!AK54-'Harga penutupan Harian'!AK53)/'Harga penutupan Harian'!AK53,"")</f>
        <v>0</v>
      </c>
      <c r="AW8" s="26">
        <f>IFERROR(('Harga penutupan Harian'!AL54-'Harga penutupan Harian'!AL53)/'Harga penutupan Harian'!AL53,"")</f>
        <v>3.5211267605633804E-3</v>
      </c>
      <c r="AX8" s="26">
        <f>IFERROR(('Harga penutupan Harian'!AM54-'Harga penutupan Harian'!AM53)/'Harga penutupan Harian'!AM53,"")</f>
        <v>-7.1428571428571426E-3</v>
      </c>
      <c r="AY8" s="26">
        <f>IFERROR(('Harga penutupan Harian'!AN54-'Harga penutupan Harian'!AN53)/'Harga penutupan Harian'!AN53,"")</f>
        <v>-8.2644628099173556E-3</v>
      </c>
      <c r="AZ8" s="26">
        <f>IFERROR(('Harga penutupan Harian'!AO54-'Harga penutupan Harian'!AO53)/'Harga penutupan Harian'!AO53,"")</f>
        <v>-2.564102564102564E-2</v>
      </c>
      <c r="BA8" s="26">
        <f>IFERROR(('Harga penutupan Harian'!AP54-'Harga penutupan Harian'!AP53)/'Harga penutupan Harian'!AP53,"")</f>
        <v>-1.2903225806451613E-2</v>
      </c>
      <c r="BB8" s="26">
        <f>IFERROR(('Harga penutupan Harian'!AQ54-'Harga penutupan Harian'!AQ53)/'Harga penutupan Harian'!AQ53,"")</f>
        <v>-1.2594458438287154E-2</v>
      </c>
      <c r="BC8" s="26">
        <f>IFERROR(('Harga penutupan Harian'!AR54-'Harga penutupan Harian'!AR53)/'Harga penutupan Harian'!AR53,"")</f>
        <v>0</v>
      </c>
      <c r="BD8" s="26">
        <f>IFERROR(('Harga penutupan Harian'!AS54-'Harga penutupan Harian'!AS53)/'Harga penutupan Harian'!AS53,"")</f>
        <v>4.1365046535677356E-3</v>
      </c>
      <c r="BE8" s="38">
        <f>IFERROR(('Harga penutupan Harian'!AT54-'Harga penutupan Harian'!AT53)/'Harga penutupan Harian'!AT53,"")</f>
        <v>4.924242424242424E-2</v>
      </c>
      <c r="BG8" s="1">
        <v>993</v>
      </c>
      <c r="BH8" s="1">
        <f t="shared" si="4"/>
        <v>-4.0120361083249749E-3</v>
      </c>
    </row>
    <row r="9" spans="2:60" ht="16.5" x14ac:dyDescent="0.25">
      <c r="B9" s="17">
        <v>45371</v>
      </c>
      <c r="C9" s="26">
        <f t="shared" si="1"/>
        <v>5.6022408963585435E-3</v>
      </c>
      <c r="D9" s="26">
        <f t="shared" si="0"/>
        <v>-5.0150451354062184E-3</v>
      </c>
      <c r="E9" s="27"/>
      <c r="F9" s="27"/>
      <c r="G9" s="26">
        <f t="shared" si="2"/>
        <v>-1.9390693326355652E-3</v>
      </c>
      <c r="H9" s="26">
        <f t="shared" si="3"/>
        <v>7.5413102289941091E-3</v>
      </c>
      <c r="I9" s="28"/>
      <c r="J9" s="28"/>
      <c r="K9" s="28"/>
      <c r="L9" s="28"/>
      <c r="M9" s="50">
        <v>45370</v>
      </c>
      <c r="N9" s="26">
        <f>IFERROR(('Harga penutupan Harian'!B55-'Harga penutupan Harian'!B54)/'Harga penutupan Harian'!B54,"")</f>
        <v>2.4242424242424242E-2</v>
      </c>
      <c r="O9" s="26">
        <f>IFERROR(('Harga penutupan Harian'!D55-'Harga penutupan Harian'!D54)/'Harga penutupan Harian'!D54,"")</f>
        <v>1.7094017094017096E-2</v>
      </c>
      <c r="P9" s="26">
        <f>IFERROR(('Harga penutupan Harian'!E55-'Harga penutupan Harian'!E54)/'Harga penutupan Harian'!E54,"")</f>
        <v>6.9686411149825784E-3</v>
      </c>
      <c r="Q9" s="26">
        <f>IFERROR(('Harga penutupan Harian'!F55-'Harga penutupan Harian'!F54)/'Harga penutupan Harian'!F54,"")</f>
        <v>3.0211480362537764E-3</v>
      </c>
      <c r="R9" s="26">
        <f>IFERROR(('Harga penutupan Harian'!G55-'Harga penutupan Harian'!G54)/'Harga penutupan Harian'!G54,"")</f>
        <v>-1.8382352941176471E-2</v>
      </c>
      <c r="S9" s="26">
        <f>IFERROR(('Harga penutupan Harian'!H55-'Harga penutupan Harian'!H54)/'Harga penutupan Harian'!H54,"")</f>
        <v>1.4563106796116505E-2</v>
      </c>
      <c r="T9" s="26">
        <f>IFERROR(('Harga penutupan Harian'!I55-'Harga penutupan Harian'!I54)/'Harga penutupan Harian'!I54,"")</f>
        <v>2.4630541871921183E-3</v>
      </c>
      <c r="U9" s="26">
        <f>IFERROR(('Harga penutupan Harian'!J55-'Harga penutupan Harian'!J54)/'Harga penutupan Harian'!J54,"")</f>
        <v>8.6206896551724137E-3</v>
      </c>
      <c r="V9" s="26">
        <f>IFERROR(('Harga penutupan Harian'!K55-'Harga penutupan Harian'!K54)/'Harga penutupan Harian'!K54,"")</f>
        <v>0</v>
      </c>
      <c r="W9" s="26">
        <f>IFERROR(('Harga penutupan Harian'!L55-'Harga penutupan Harian'!L54)/'Harga penutupan Harian'!L54,"")</f>
        <v>-1.4652014652014652E-2</v>
      </c>
      <c r="X9" s="26">
        <f>IFERROR(('Harga penutupan Harian'!M55-'Harga penutupan Harian'!M54)/'Harga penutupan Harian'!M54,"")</f>
        <v>1.3937282229965157E-2</v>
      </c>
      <c r="Y9" s="26">
        <f>IFERROR(('Harga penutupan Harian'!N55-'Harga penutupan Harian'!N54)/'Harga penutupan Harian'!N54,"")</f>
        <v>7.575757575757576E-3</v>
      </c>
      <c r="Z9" s="26">
        <f>IFERROR(('Harga penutupan Harian'!O55-'Harga penutupan Harian'!O54)/'Harga penutupan Harian'!O54,"")</f>
        <v>-3.125E-2</v>
      </c>
      <c r="AA9" s="26">
        <f>IFERROR(('Harga penutupan Harian'!P55-'Harga penutupan Harian'!P54)/'Harga penutupan Harian'!P54,"")</f>
        <v>-1.3888888888888888E-2</v>
      </c>
      <c r="AB9" s="26">
        <f>IFERROR(('Harga penutupan Harian'!Q55-'Harga penutupan Harian'!Q54)/'Harga penutupan Harian'!Q54,"")</f>
        <v>3.3980582524271843E-2</v>
      </c>
      <c r="AC9" s="26">
        <f>IFERROR(('Harga penutupan Harian'!R55-'Harga penutupan Harian'!R54)/'Harga penutupan Harian'!R54,"")</f>
        <v>-2.6785714285714284E-2</v>
      </c>
      <c r="AD9" s="26">
        <f>IFERROR(('Harga penutupan Harian'!S55-'Harga penutupan Harian'!S54)/'Harga penutupan Harian'!S54,"")</f>
        <v>5.2631578947368418E-2</v>
      </c>
      <c r="AE9" s="26">
        <f>IFERROR(('Harga penutupan Harian'!T55-'Harga penutupan Harian'!T54)/'Harga penutupan Harian'!T54,"")</f>
        <v>2.4896265560165973E-2</v>
      </c>
      <c r="AF9" s="26">
        <f>IFERROR(('Harga penutupan Harian'!U55-'Harga penutupan Harian'!U54)/'Harga penutupan Harian'!U54,"")</f>
        <v>-7.5949367088607592E-3</v>
      </c>
      <c r="AG9" s="26">
        <f>IFERROR(('Harga penutupan Harian'!V55-'Harga penutupan Harian'!V54)/'Harga penutupan Harian'!V54,"")</f>
        <v>-1.3698630136986301E-2</v>
      </c>
      <c r="AH9" s="26">
        <f>IFERROR(('Harga penutupan Harian'!W55-'Harga penutupan Harian'!W54)/'Harga penutupan Harian'!W54,"")</f>
        <v>-3.125E-2</v>
      </c>
      <c r="AI9" s="26">
        <f>IFERROR(('Harga penutupan Harian'!X55-'Harga penutupan Harian'!X54)/'Harga penutupan Harian'!X54,"")</f>
        <v>1.3824884792626729E-2</v>
      </c>
      <c r="AJ9" s="26">
        <f>IFERROR(('Harga penutupan Harian'!Y55-'Harga penutupan Harian'!Y54)/'Harga penutupan Harian'!Y54,"")</f>
        <v>-9.4786729857819912E-3</v>
      </c>
      <c r="AK9" s="26">
        <f>IFERROR(('Harga penutupan Harian'!Z55-'Harga penutupan Harian'!Z54)/'Harga penutupan Harian'!Z54,"")</f>
        <v>-3.875968992248062E-3</v>
      </c>
      <c r="AL9" s="26">
        <f>IFERROR(('Harga penutupan Harian'!AA55-'Harga penutupan Harian'!AA54)/'Harga penutupan Harian'!AA54,"")</f>
        <v>0</v>
      </c>
      <c r="AM9" s="26">
        <f>IFERROR(('Harga penutupan Harian'!AB55-'Harga penutupan Harian'!AB54)/'Harga penutupan Harian'!AB54,"")</f>
        <v>-8.6956521739130436E-3</v>
      </c>
      <c r="AN9" s="26">
        <f>IFERROR(('Harga penutupan Harian'!AC55-'Harga penutupan Harian'!AC54)/'Harga penutupan Harian'!AC54,"")</f>
        <v>-5.4794520547945206E-3</v>
      </c>
      <c r="AO9" s="26">
        <f>IFERROR(('Harga penutupan Harian'!AD55-'Harga penutupan Harian'!AD54)/'Harga penutupan Harian'!AD54,"")</f>
        <v>0</v>
      </c>
      <c r="AP9" s="26">
        <f>IFERROR(('Harga penutupan Harian'!AE55-'Harga penutupan Harian'!AE54)/'Harga penutupan Harian'!AE54,"")</f>
        <v>-4.1994750656167978E-2</v>
      </c>
      <c r="AQ9" s="26">
        <f>IFERROR(('Harga penutupan Harian'!AF55-'Harga penutupan Harian'!AF54)/'Harga penutupan Harian'!AF54,"")</f>
        <v>-3.5294117647058823E-2</v>
      </c>
      <c r="AR9" s="26">
        <f>IFERROR(('Harga penutupan Harian'!AG55-'Harga penutupan Harian'!AG54)/'Harga penutupan Harian'!AG54,"")</f>
        <v>-1.3157894736842105E-2</v>
      </c>
      <c r="AS9" s="26">
        <f>IFERROR(('Harga penutupan Harian'!AH55-'Harga penutupan Harian'!AH54)/'Harga penutupan Harian'!AH54,"")</f>
        <v>-3.3670033670033669E-2</v>
      </c>
      <c r="AT9" s="26">
        <f>IFERROR(('Harga penutupan Harian'!AI55-'Harga penutupan Harian'!AI54)/'Harga penutupan Harian'!AI54,"")</f>
        <v>-8.0645161290322578E-3</v>
      </c>
      <c r="AU9" s="26">
        <f>IFERROR(('Harga penutupan Harian'!AJ55-'Harga penutupan Harian'!AJ54)/'Harga penutupan Harian'!AJ54,"")</f>
        <v>3.2258064516129031E-2</v>
      </c>
      <c r="AV9" s="26">
        <f>IFERROR(('Harga penutupan Harian'!AK55-'Harga penutupan Harian'!AK54)/'Harga penutupan Harian'!AK54,"")</f>
        <v>0</v>
      </c>
      <c r="AW9" s="26">
        <f>IFERROR(('Harga penutupan Harian'!AL55-'Harga penutupan Harian'!AL54)/'Harga penutupan Harian'!AL54,"")</f>
        <v>2.8070175438596492E-2</v>
      </c>
      <c r="AX9" s="26">
        <f>IFERROR(('Harga penutupan Harian'!AM55-'Harga penutupan Harian'!AM54)/'Harga penutupan Harian'!AM54,"")</f>
        <v>0</v>
      </c>
      <c r="AY9" s="26">
        <f>IFERROR(('Harga penutupan Harian'!AN55-'Harga penutupan Harian'!AN54)/'Harga penutupan Harian'!AN54,"")</f>
        <v>8.3333333333333332E-3</v>
      </c>
      <c r="AZ9" s="26">
        <f>IFERROR(('Harga penutupan Harian'!AO55-'Harga penutupan Harian'!AO54)/'Harga penutupan Harian'!AO54,"")</f>
        <v>-8.771929824561403E-3</v>
      </c>
      <c r="BA9" s="26">
        <f>IFERROR(('Harga penutupan Harian'!AP55-'Harga penutupan Harian'!AP54)/'Harga penutupan Harian'!AP54,"")</f>
        <v>-5.2287581699346407E-2</v>
      </c>
      <c r="BB9" s="26">
        <f>IFERROR(('Harga penutupan Harian'!AQ55-'Harga penutupan Harian'!AQ54)/'Harga penutupan Harian'!AQ54,"")</f>
        <v>5.1020408163265302E-3</v>
      </c>
      <c r="BC9" s="26">
        <f>IFERROR(('Harga penutupan Harian'!AR55-'Harga penutupan Harian'!AR54)/'Harga penutupan Harian'!AR54,"")</f>
        <v>-1.1560693641618497E-2</v>
      </c>
      <c r="BD9" s="26">
        <f>IFERROR(('Harga penutupan Harian'!AS55-'Harga penutupan Harian'!AS54)/'Harga penutupan Harian'!AS54,"")</f>
        <v>4.1194644696189494E-3</v>
      </c>
      <c r="BE9" s="38">
        <f>IFERROR(('Harga penutupan Harian'!AT55-'Harga penutupan Harian'!AT54)/'Harga penutupan Harian'!AT54,"")</f>
        <v>-1.0830324909747292E-2</v>
      </c>
      <c r="BG9" s="1">
        <v>997</v>
      </c>
      <c r="BH9" s="1">
        <f t="shared" si="4"/>
        <v>4.0281973816717019E-3</v>
      </c>
    </row>
    <row r="10" spans="2:60" ht="16.5" x14ac:dyDescent="0.25">
      <c r="B10" s="5">
        <v>45372</v>
      </c>
      <c r="C10" s="26">
        <f t="shared" si="1"/>
        <v>-1.1142061281337047E-2</v>
      </c>
      <c r="D10" s="26">
        <f t="shared" si="0"/>
        <v>2.0161290322580645E-3</v>
      </c>
      <c r="E10" s="27"/>
      <c r="F10" s="27"/>
      <c r="G10" s="26">
        <f t="shared" si="2"/>
        <v>-7.7113643956440165E-4</v>
      </c>
      <c r="H10" s="26">
        <f t="shared" si="3"/>
        <v>-1.0370924841772646E-2</v>
      </c>
      <c r="I10" s="28"/>
      <c r="J10" s="28"/>
      <c r="K10" s="28"/>
      <c r="L10" s="28"/>
      <c r="M10" s="50">
        <v>45371</v>
      </c>
      <c r="N10" s="26">
        <f>IFERROR(('Harga penutupan Harian'!B56-'Harga penutupan Harian'!B55)/'Harga penutupan Harian'!B55,"")</f>
        <v>0.10059171597633136</v>
      </c>
      <c r="O10" s="26">
        <f>IFERROR(('Harga penutupan Harian'!D56-'Harga penutupan Harian'!D55)/'Harga penutupan Harian'!D55,"")</f>
        <v>5.6022408963585435E-3</v>
      </c>
      <c r="P10" s="26">
        <f>IFERROR(('Harga penutupan Harian'!E56-'Harga penutupan Harian'!E55)/'Harga penutupan Harian'!E55,"")</f>
        <v>3.4602076124567475E-3</v>
      </c>
      <c r="Q10" s="26">
        <f>IFERROR(('Harga penutupan Harian'!F56-'Harga penutupan Harian'!F55)/'Harga penutupan Harian'!F55,"")</f>
        <v>0</v>
      </c>
      <c r="R10" s="26">
        <f>IFERROR(('Harga penutupan Harian'!G56-'Harga penutupan Harian'!G55)/'Harga penutupan Harian'!G55,"")</f>
        <v>-3.7453183520599252E-2</v>
      </c>
      <c r="S10" s="26">
        <f>IFERROR(('Harga penutupan Harian'!H56-'Harga penutupan Harian'!H55)/'Harga penutupan Harian'!H55,"")</f>
        <v>9.5693779904306216E-3</v>
      </c>
      <c r="T10" s="26">
        <f>IFERROR(('Harga penutupan Harian'!I56-'Harga penutupan Harian'!I55)/'Harga penutupan Harian'!I55,"")</f>
        <v>-4.9140049140049139E-3</v>
      </c>
      <c r="U10" s="26">
        <f>IFERROR(('Harga penutupan Harian'!J56-'Harga penutupan Harian'!J55)/'Harga penutupan Harian'!J55,"")</f>
        <v>4.2735042735042739E-3</v>
      </c>
      <c r="V10" s="26">
        <f>IFERROR(('Harga penutupan Harian'!K56-'Harga penutupan Harian'!K55)/'Harga penutupan Harian'!K55,"")</f>
        <v>1.6666666666666666E-2</v>
      </c>
      <c r="W10" s="26">
        <f>IFERROR(('Harga penutupan Harian'!L56-'Harga penutupan Harian'!L55)/'Harga penutupan Harian'!L55,"")</f>
        <v>1.4869888475836431E-2</v>
      </c>
      <c r="X10" s="26">
        <f>IFERROR(('Harga penutupan Harian'!M56-'Harga penutupan Harian'!M55)/'Harga penutupan Harian'!M55,"")</f>
        <v>-3.0927835051546393E-2</v>
      </c>
      <c r="Y10" s="26">
        <f>IFERROR(('Harga penutupan Harian'!N56-'Harga penutupan Harian'!N55)/'Harga penutupan Harian'!N55,"")</f>
        <v>0</v>
      </c>
      <c r="Z10" s="26">
        <f>IFERROR(('Harga penutupan Harian'!O56-'Harga penutupan Harian'!O55)/'Harga penutupan Harian'!O55,"")</f>
        <v>-2.1505376344086023E-2</v>
      </c>
      <c r="AA10" s="26">
        <f>IFERROR(('Harga penutupan Harian'!P56-'Harga penutupan Harian'!P55)/'Harga penutupan Harian'!P55,"")</f>
        <v>-4.2253521126760563E-2</v>
      </c>
      <c r="AB10" s="26">
        <f>IFERROR(('Harga penutupan Harian'!Q56-'Harga penutupan Harian'!Q55)/'Harga penutupan Harian'!Q55,"")</f>
        <v>-4.6948356807511738E-3</v>
      </c>
      <c r="AC10" s="26">
        <f>IFERROR(('Harga penutupan Harian'!R56-'Harga penutupan Harian'!R55)/'Harga penutupan Harian'!R55,"")</f>
        <v>-4.5871559633027525E-3</v>
      </c>
      <c r="AD10" s="26">
        <f>IFERROR(('Harga penutupan Harian'!S56-'Harga penutupan Harian'!S55)/'Harga penutupan Harian'!S55,"")</f>
        <v>8.3333333333333332E-3</v>
      </c>
      <c r="AE10" s="26">
        <f>IFERROR(('Harga penutupan Harian'!T56-'Harga penutupan Harian'!T55)/'Harga penutupan Harian'!T55,"")</f>
        <v>-1.2145748987854251E-2</v>
      </c>
      <c r="AF10" s="26">
        <f>IFERROR(('Harga penutupan Harian'!U56-'Harga penutupan Harian'!U55)/'Harga penutupan Harian'!U55,"")</f>
        <v>5.1020408163265302E-3</v>
      </c>
      <c r="AG10" s="26">
        <f>IFERROR(('Harga penutupan Harian'!V56-'Harga penutupan Harian'!V55)/'Harga penutupan Harian'!V55,"")</f>
        <v>-9.7222222222222224E-2</v>
      </c>
      <c r="AH10" s="26">
        <f>IFERROR(('Harga penutupan Harian'!W56-'Harga penutupan Harian'!W55)/'Harga penutupan Harian'!W55,"")</f>
        <v>-2.1505376344086023E-2</v>
      </c>
      <c r="AI10" s="26">
        <f>IFERROR(('Harga penutupan Harian'!X56-'Harga penutupan Harian'!X55)/'Harga penutupan Harian'!X55,"")</f>
        <v>2.0454545454545454E-2</v>
      </c>
      <c r="AJ10" s="26">
        <f>IFERROR(('Harga penutupan Harian'!Y56-'Harga penutupan Harian'!Y55)/'Harga penutupan Harian'!Y55,"")</f>
        <v>-1.6746411483253589E-2</v>
      </c>
      <c r="AK10" s="26">
        <f>IFERROR(('Harga penutupan Harian'!Z56-'Harga penutupan Harian'!Z55)/'Harga penutupan Harian'!Z55,"")</f>
        <v>7.7821011673151752E-3</v>
      </c>
      <c r="AL10" s="26">
        <f>IFERROR(('Harga penutupan Harian'!AA56-'Harga penutupan Harian'!AA55)/'Harga penutupan Harian'!AA55,"")</f>
        <v>5.4644808743169399E-3</v>
      </c>
      <c r="AM10" s="26">
        <f>IFERROR(('Harga penutupan Harian'!AB56-'Harga penutupan Harian'!AB55)/'Harga penutupan Harian'!AB55,"")</f>
        <v>0</v>
      </c>
      <c r="AN10" s="26">
        <f>IFERROR(('Harga penutupan Harian'!AC56-'Harga penutupan Harian'!AC55)/'Harga penutupan Harian'!AC55,"")</f>
        <v>1.4692378328741965E-2</v>
      </c>
      <c r="AO10" s="26">
        <f>IFERROR(('Harga penutupan Harian'!AD56-'Harga penutupan Harian'!AD55)/'Harga penutupan Harian'!AD55,"")</f>
        <v>4.5936395759717315E-2</v>
      </c>
      <c r="AP10" s="26">
        <f>IFERROR(('Harga penutupan Harian'!AE56-'Harga penutupan Harian'!AE55)/'Harga penutupan Harian'!AE55,"")</f>
        <v>-5.4794520547945206E-3</v>
      </c>
      <c r="AQ10" s="26">
        <f>IFERROR(('Harga penutupan Harian'!AF56-'Harga penutupan Harian'!AF55)/'Harga penutupan Harian'!AF55,"")</f>
        <v>-2.4390243902439025E-2</v>
      </c>
      <c r="AR10" s="26">
        <f>IFERROR(('Harga penutupan Harian'!AG56-'Harga penutupan Harian'!AG55)/'Harga penutupan Harian'!AG55,"")</f>
        <v>4.4444444444444444E-3</v>
      </c>
      <c r="AS10" s="26">
        <f>IFERROR(('Harga penutupan Harian'!AH56-'Harga penutupan Harian'!AH55)/'Harga penutupan Harian'!AH55,"")</f>
        <v>-3.4843205574912892E-3</v>
      </c>
      <c r="AT10" s="26">
        <f>IFERROR(('Harga penutupan Harian'!AI56-'Harga penutupan Harian'!AI55)/'Harga penutupan Harian'!AI55,"")</f>
        <v>0</v>
      </c>
      <c r="AU10" s="26">
        <f>IFERROR(('Harga penutupan Harian'!AJ56-'Harga penutupan Harian'!AJ55)/'Harga penutupan Harian'!AJ55,"")</f>
        <v>3.90625E-3</v>
      </c>
      <c r="AV10" s="26">
        <f>IFERROR(('Harga penutupan Harian'!AK56-'Harga penutupan Harian'!AK55)/'Harga penutupan Harian'!AK55,"")</f>
        <v>4.2372881355932203E-3</v>
      </c>
      <c r="AW10" s="26">
        <f>IFERROR(('Harga penutupan Harian'!AL56-'Harga penutupan Harian'!AL55)/'Harga penutupan Harian'!AL55,"")</f>
        <v>-1.3651877133105802E-2</v>
      </c>
      <c r="AX10" s="26">
        <f>IFERROR(('Harga penutupan Harian'!AM56-'Harga penutupan Harian'!AM55)/'Harga penutupan Harian'!AM55,"")</f>
        <v>-0.20863309352517986</v>
      </c>
      <c r="AY10" s="26">
        <f>IFERROR(('Harga penutupan Harian'!AN56-'Harga penutupan Harian'!AN55)/'Harga penutupan Harian'!AN55,"")</f>
        <v>4.1322314049586778E-2</v>
      </c>
      <c r="AZ10" s="26">
        <f>IFERROR(('Harga penutupan Harian'!AO56-'Harga penutupan Harian'!AO55)/'Harga penutupan Harian'!AO55,"")</f>
        <v>1.3274336283185841E-2</v>
      </c>
      <c r="BA10" s="26">
        <f>IFERROR(('Harga penutupan Harian'!AP56-'Harga penutupan Harian'!AP55)/'Harga penutupan Harian'!AP55,"")</f>
        <v>0</v>
      </c>
      <c r="BB10" s="26">
        <f>IFERROR(('Harga penutupan Harian'!AQ56-'Harga penutupan Harian'!AQ55)/'Harga penutupan Harian'!AQ55,"")</f>
        <v>-2.5380710659898475E-3</v>
      </c>
      <c r="BC10" s="26">
        <f>IFERROR(('Harga penutupan Harian'!AR56-'Harga penutupan Harian'!AR55)/'Harga penutupan Harian'!AR55,"")</f>
        <v>-5.8479532163742687E-3</v>
      </c>
      <c r="BD10" s="26">
        <f>IFERROR(('Harga penutupan Harian'!AS56-'Harga penutupan Harian'!AS55)/'Harga penutupan Harian'!AS55,"")</f>
        <v>7.1794871794871795E-3</v>
      </c>
      <c r="BE10" s="38">
        <f>IFERROR(('Harga penutupan Harian'!AT56-'Harga penutupan Harian'!AT55)/'Harga penutupan Harian'!AT55,"")</f>
        <v>7.2992700729927005E-3</v>
      </c>
      <c r="BG10" s="1">
        <v>992</v>
      </c>
      <c r="BH10" s="1">
        <f t="shared" si="4"/>
        <v>-5.0150451354062184E-3</v>
      </c>
    </row>
    <row r="11" spans="2:60" ht="16.5" x14ac:dyDescent="0.25">
      <c r="B11" s="5">
        <v>45373</v>
      </c>
      <c r="C11" s="26">
        <f t="shared" si="1"/>
        <v>-4.2253521126760563E-2</v>
      </c>
      <c r="D11" s="26">
        <f t="shared" si="0"/>
        <v>2.012072434607646E-3</v>
      </c>
      <c r="E11" s="27"/>
      <c r="F11" s="27"/>
      <c r="G11" s="26">
        <f t="shared" si="2"/>
        <v>-7.7181027208751956E-4</v>
      </c>
      <c r="H11" s="26">
        <f t="shared" si="3"/>
        <v>-4.1481710854673046E-2</v>
      </c>
      <c r="I11" s="28"/>
      <c r="J11" s="28"/>
      <c r="K11" s="28"/>
      <c r="L11" s="28"/>
      <c r="M11" s="50">
        <v>45372</v>
      </c>
      <c r="N11" s="26">
        <f>IFERROR(('Harga penutupan Harian'!B57-'Harga penutupan Harian'!B56)/'Harga penutupan Harian'!B56,"")</f>
        <v>-1.0752688172043012E-2</v>
      </c>
      <c r="O11" s="26">
        <f>IFERROR(('Harga penutupan Harian'!D57-'Harga penutupan Harian'!D56)/'Harga penutupan Harian'!D56,"")</f>
        <v>-1.1142061281337047E-2</v>
      </c>
      <c r="P11" s="26">
        <f>IFERROR(('Harga penutupan Harian'!E57-'Harga penutupan Harian'!E56)/'Harga penutupan Harian'!E56,"")</f>
        <v>0</v>
      </c>
      <c r="Q11" s="26">
        <f>IFERROR(('Harga penutupan Harian'!F57-'Harga penutupan Harian'!F56)/'Harga penutupan Harian'!F56,"")</f>
        <v>2.4096385542168676E-2</v>
      </c>
      <c r="R11" s="26">
        <f>IFERROR(('Harga penutupan Harian'!G57-'Harga penutupan Harian'!G56)/'Harga penutupan Harian'!G56,"")</f>
        <v>4.2801556420233464E-2</v>
      </c>
      <c r="S11" s="26">
        <f>IFERROR(('Harga penutupan Harian'!H57-'Harga penutupan Harian'!H56)/'Harga penutupan Harian'!H56,"")</f>
        <v>1.4218009478672985E-2</v>
      </c>
      <c r="T11" s="26">
        <f>IFERROR(('Harga penutupan Harian'!I57-'Harga penutupan Harian'!I56)/'Harga penutupan Harian'!I56,"")</f>
        <v>0</v>
      </c>
      <c r="U11" s="26">
        <f>IFERROR(('Harga penutupan Harian'!J57-'Harga penutupan Harian'!J56)/'Harga penutupan Harian'!J56,"")</f>
        <v>-1.276595744680851E-2</v>
      </c>
      <c r="V11" s="26">
        <f>IFERROR(('Harga penutupan Harian'!K57-'Harga penutupan Harian'!K56)/'Harga penutupan Harian'!K56,"")</f>
        <v>0</v>
      </c>
      <c r="W11" s="26">
        <f>IFERROR(('Harga penutupan Harian'!L57-'Harga penutupan Harian'!L56)/'Harga penutupan Harian'!L56,"")</f>
        <v>4.3956043956043959E-2</v>
      </c>
      <c r="X11" s="26">
        <f>IFERROR(('Harga penutupan Harian'!M57-'Harga penutupan Harian'!M56)/'Harga penutupan Harian'!M56,"")</f>
        <v>0</v>
      </c>
      <c r="Y11" s="26">
        <f>IFERROR(('Harga penutupan Harian'!N57-'Harga penutupan Harian'!N56)/'Harga penutupan Harian'!N56,"")</f>
        <v>7.5187969924812026E-3</v>
      </c>
      <c r="Z11" s="26">
        <f>IFERROR(('Harga penutupan Harian'!O57-'Harga penutupan Harian'!O56)/'Harga penutupan Harian'!O56,"")</f>
        <v>1.8315018315018316E-2</v>
      </c>
      <c r="AA11" s="26">
        <f>IFERROR(('Harga penutupan Harian'!P57-'Harga penutupan Harian'!P56)/'Harga penutupan Harian'!P56,"")</f>
        <v>5.1470588235294115E-2</v>
      </c>
      <c r="AB11" s="26">
        <f>IFERROR(('Harga penutupan Harian'!Q57-'Harga penutupan Harian'!Q56)/'Harga penutupan Harian'!Q56,"")</f>
        <v>-4.7169811320754715E-3</v>
      </c>
      <c r="AC11" s="26">
        <f>IFERROR(('Harga penutupan Harian'!R57-'Harga penutupan Harian'!R56)/'Harga penutupan Harian'!R56,"")</f>
        <v>-4.608294930875576E-3</v>
      </c>
      <c r="AD11" s="26">
        <f>IFERROR(('Harga penutupan Harian'!S57-'Harga penutupan Harian'!S56)/'Harga penutupan Harian'!S56,"")</f>
        <v>4.9586776859504134E-2</v>
      </c>
      <c r="AE11" s="26">
        <f>IFERROR(('Harga penutupan Harian'!T57-'Harga penutupan Harian'!T56)/'Harga penutupan Harian'!T56,"")</f>
        <v>-1.6393442622950821E-2</v>
      </c>
      <c r="AF11" s="26">
        <f>IFERROR(('Harga penutupan Harian'!U57-'Harga penutupan Harian'!U56)/'Harga penutupan Harian'!U56,"")</f>
        <v>1.5228426395939087E-2</v>
      </c>
      <c r="AG11" s="26">
        <f>IFERROR(('Harga penutupan Harian'!V57-'Harga penutupan Harian'!V56)/'Harga penutupan Harian'!V56,"")</f>
        <v>3.0769230769230771E-2</v>
      </c>
      <c r="AH11" s="26">
        <f>IFERROR(('Harga penutupan Harian'!W57-'Harga penutupan Harian'!W56)/'Harga penutupan Harian'!W56,"")</f>
        <v>1.8315018315018316E-2</v>
      </c>
      <c r="AI11" s="26">
        <f>IFERROR(('Harga penutupan Harian'!X57-'Harga penutupan Harian'!X56)/'Harga penutupan Harian'!X56,"")</f>
        <v>-2.4498886414253896E-2</v>
      </c>
      <c r="AJ11" s="26">
        <f>IFERROR(('Harga penutupan Harian'!Y57-'Harga penutupan Harian'!Y56)/'Harga penutupan Harian'!Y56,"")</f>
        <v>3.6496350364963501E-2</v>
      </c>
      <c r="AK11" s="26">
        <f>IFERROR(('Harga penutupan Harian'!Z57-'Harga penutupan Harian'!Z56)/'Harga penutupan Harian'!Z56,"")</f>
        <v>-3.8610038610038611E-3</v>
      </c>
      <c r="AL11" s="26">
        <f>IFERROR(('Harga penutupan Harian'!AA57-'Harga penutupan Harian'!AA56)/'Harga penutupan Harian'!AA56,"")</f>
        <v>-5.434782608695652E-3</v>
      </c>
      <c r="AM11" s="26">
        <f>IFERROR(('Harga penutupan Harian'!AB57-'Harga penutupan Harian'!AB56)/'Harga penutupan Harian'!AB56,"")</f>
        <v>2.9239766081871343E-3</v>
      </c>
      <c r="AN11" s="26">
        <f>IFERROR(('Harga penutupan Harian'!AC57-'Harga penutupan Harian'!AC56)/'Harga penutupan Harian'!AC56,"")</f>
        <v>4.5248868778280547E-3</v>
      </c>
      <c r="AO11" s="26">
        <f>IFERROR(('Harga penutupan Harian'!AD57-'Harga penutupan Harian'!AD56)/'Harga penutupan Harian'!AD56,"")</f>
        <v>-1.3513513513513514E-2</v>
      </c>
      <c r="AP11" s="26">
        <f>IFERROR(('Harga penutupan Harian'!AE57-'Harga penutupan Harian'!AE56)/'Harga penutupan Harian'!AE56,"")</f>
        <v>-5.5096418732782371E-3</v>
      </c>
      <c r="AQ11" s="26">
        <f>IFERROR(('Harga penutupan Harian'!AF57-'Harga penutupan Harian'!AF56)/'Harga penutupan Harian'!AF56,"")</f>
        <v>4.1666666666666666E-3</v>
      </c>
      <c r="AR11" s="26">
        <f>IFERROR(('Harga penutupan Harian'!AG57-'Harga penutupan Harian'!AG56)/'Harga penutupan Harian'!AG56,"")</f>
        <v>6.1946902654867256E-2</v>
      </c>
      <c r="AS11" s="26">
        <f>IFERROR(('Harga penutupan Harian'!AH57-'Harga penutupan Harian'!AH56)/'Harga penutupan Harian'!AH56,"")</f>
        <v>0</v>
      </c>
      <c r="AT11" s="26">
        <f>IFERROR(('Harga penutupan Harian'!AI57-'Harga penutupan Harian'!AI56)/'Harga penutupan Harian'!AI56,"")</f>
        <v>0</v>
      </c>
      <c r="AU11" s="26">
        <f>IFERROR(('Harga penutupan Harian'!AJ57-'Harga penutupan Harian'!AJ56)/'Harga penutupan Harian'!AJ56,"")</f>
        <v>3.8910505836575876E-2</v>
      </c>
      <c r="AV11" s="26">
        <f>IFERROR(('Harga penutupan Harian'!AK57-'Harga penutupan Harian'!AK56)/'Harga penutupan Harian'!AK56,"")</f>
        <v>1.2658227848101266E-2</v>
      </c>
      <c r="AW11" s="26">
        <f>IFERROR(('Harga penutupan Harian'!AL57-'Harga penutupan Harian'!AL56)/'Harga penutupan Harian'!AL56,"")</f>
        <v>2.0761245674740483E-2</v>
      </c>
      <c r="AX11" s="26">
        <f>IFERROR(('Harga penutupan Harian'!AM57-'Harga penutupan Harian'!AM56)/'Harga penutupan Harian'!AM56,"")</f>
        <v>9.0909090909090905E-3</v>
      </c>
      <c r="AY11" s="26">
        <f>IFERROR(('Harga penutupan Harian'!AN57-'Harga penutupan Harian'!AN56)/'Harga penutupan Harian'!AN56,"")</f>
        <v>7.9365079365079361E-3</v>
      </c>
      <c r="AZ11" s="26">
        <f>IFERROR(('Harga penutupan Harian'!AO57-'Harga penutupan Harian'!AO56)/'Harga penutupan Harian'!AO56,"")</f>
        <v>4.3668122270742356E-3</v>
      </c>
      <c r="BA11" s="26">
        <f>IFERROR(('Harga penutupan Harian'!AP57-'Harga penutupan Harian'!AP56)/'Harga penutupan Harian'!AP56,"")</f>
        <v>6.8965517241379309E-3</v>
      </c>
      <c r="BB11" s="26">
        <f>IFERROR(('Harga penutupan Harian'!AQ57-'Harga penutupan Harian'!AQ56)/'Harga penutupan Harian'!AQ56,"")</f>
        <v>-1.0178117048346057E-2</v>
      </c>
      <c r="BC11" s="26">
        <f>IFERROR(('Harga penutupan Harian'!AR57-'Harga penutupan Harian'!AR56)/'Harga penutupan Harian'!AR56,"")</f>
        <v>5.8823529411764705E-3</v>
      </c>
      <c r="BD11" s="26">
        <f>IFERROR(('Harga penutupan Harian'!AS57-'Harga penutupan Harian'!AS56)/'Harga penutupan Harian'!AS56,"")</f>
        <v>9.1649694501018328E-3</v>
      </c>
      <c r="BE11" s="38">
        <f>IFERROR(('Harga penutupan Harian'!AT57-'Harga penutupan Harian'!AT56)/'Harga penutupan Harian'!AT56,"")</f>
        <v>-1.4492753623188406E-2</v>
      </c>
      <c r="BG11" s="1">
        <v>994</v>
      </c>
      <c r="BH11" s="1">
        <f t="shared" si="4"/>
        <v>2.0161290322580645E-3</v>
      </c>
    </row>
    <row r="12" spans="2:60" ht="16.5" x14ac:dyDescent="0.25">
      <c r="B12" s="5">
        <v>45376</v>
      </c>
      <c r="C12" s="26">
        <f t="shared" si="1"/>
        <v>2.0588235294117647E-2</v>
      </c>
      <c r="D12" s="26">
        <f t="shared" si="0"/>
        <v>5.0200803212851405E-3</v>
      </c>
      <c r="E12" s="27"/>
      <c r="F12" s="27"/>
      <c r="G12" s="26">
        <f t="shared" si="2"/>
        <v>-2.721566908087654E-4</v>
      </c>
      <c r="H12" s="26">
        <f t="shared" si="3"/>
        <v>2.0860391984926414E-2</v>
      </c>
      <c r="I12" s="28"/>
      <c r="J12" s="28"/>
      <c r="K12" s="28"/>
      <c r="L12" s="28"/>
      <c r="M12" s="50">
        <v>45373</v>
      </c>
      <c r="N12" s="26">
        <f>IFERROR(('Harga penutupan Harian'!B58-'Harga penutupan Harian'!B57)/'Harga penutupan Harian'!B57,"")</f>
        <v>-5.434782608695652E-3</v>
      </c>
      <c r="O12" s="26">
        <f>IFERROR(('Harga penutupan Harian'!D58-'Harga penutupan Harian'!D57)/'Harga penutupan Harian'!D57,"")</f>
        <v>-4.2253521126760563E-2</v>
      </c>
      <c r="P12" s="26">
        <f>IFERROR(('Harga penutupan Harian'!E58-'Harga penutupan Harian'!E57)/'Harga penutupan Harian'!E57,"")</f>
        <v>0</v>
      </c>
      <c r="Q12" s="26">
        <f>IFERROR(('Harga penutupan Harian'!F58-'Harga penutupan Harian'!F57)/'Harga penutupan Harian'!F57,"")</f>
        <v>-1.7647058823529412E-2</v>
      </c>
      <c r="R12" s="26">
        <f>IFERROR(('Harga penutupan Harian'!G58-'Harga penutupan Harian'!G57)/'Harga penutupan Harian'!G57,"")</f>
        <v>7.462686567164179E-3</v>
      </c>
      <c r="S12" s="26">
        <f>IFERROR(('Harga penutupan Harian'!H58-'Harga penutupan Harian'!H57)/'Harga penutupan Harian'!H57,"")</f>
        <v>4.6728971962616819E-3</v>
      </c>
      <c r="T12" s="26">
        <f>IFERROR(('Harga penutupan Harian'!I58-'Harga penutupan Harian'!I57)/'Harga penutupan Harian'!I57,"")</f>
        <v>-2.4691358024691358E-3</v>
      </c>
      <c r="U12" s="26">
        <f>IFERROR(('Harga penutupan Harian'!J58-'Harga penutupan Harian'!J57)/'Harga penutupan Harian'!J57,"")</f>
        <v>8.6206896551724137E-3</v>
      </c>
      <c r="V12" s="26">
        <f>IFERROR(('Harga penutupan Harian'!K58-'Harga penutupan Harian'!K57)/'Harga penutupan Harian'!K57,"")</f>
        <v>4.0983606557377051E-3</v>
      </c>
      <c r="W12" s="26">
        <f>IFERROR(('Harga penutupan Harian'!L58-'Harga penutupan Harian'!L57)/'Harga penutupan Harian'!L57,"")</f>
        <v>9.4736842105263161E-2</v>
      </c>
      <c r="X12" s="26">
        <f>IFERROR(('Harga penutupan Harian'!M58-'Harga penutupan Harian'!M57)/'Harga penutupan Harian'!M57,"")</f>
        <v>0</v>
      </c>
      <c r="Y12" s="26">
        <f>IFERROR(('Harga penutupan Harian'!N58-'Harga penutupan Harian'!N57)/'Harga penutupan Harian'!N57,"")</f>
        <v>-1.8656716417910446E-2</v>
      </c>
      <c r="Z12" s="26">
        <f>IFERROR(('Harga penutupan Harian'!O58-'Harga penutupan Harian'!O57)/'Harga penutupan Harian'!O57,"")</f>
        <v>-3.5971223021582736E-3</v>
      </c>
      <c r="AA12" s="26">
        <f>IFERROR(('Harga penutupan Harian'!P58-'Harga penutupan Harian'!P57)/'Harga penutupan Harian'!P57,"")</f>
        <v>4.8951048951048952E-2</v>
      </c>
      <c r="AB12" s="26">
        <f>IFERROR(('Harga penutupan Harian'!Q58-'Harga penutupan Harian'!Q57)/'Harga penutupan Harian'!Q57,"")</f>
        <v>4.7393364928909956E-3</v>
      </c>
      <c r="AC12" s="26">
        <f>IFERROR(('Harga penutupan Harian'!R58-'Harga penutupan Harian'!R57)/'Harga penutupan Harian'!R57,"")</f>
        <v>2.7777777777777776E-2</v>
      </c>
      <c r="AD12" s="26">
        <f>IFERROR(('Harga penutupan Harian'!S58-'Harga penutupan Harian'!S57)/'Harga penutupan Harian'!S57,"")</f>
        <v>3.1496062992125984E-2</v>
      </c>
      <c r="AE12" s="26">
        <f>IFERROR(('Harga penutupan Harian'!T58-'Harga penutupan Harian'!T57)/'Harga penutupan Harian'!T57,"")</f>
        <v>-4.1666666666666666E-3</v>
      </c>
      <c r="AF12" s="26">
        <f>IFERROR(('Harga penutupan Harian'!U58-'Harga penutupan Harian'!U57)/'Harga penutupan Harian'!U57,"")</f>
        <v>-7.4999999999999997E-3</v>
      </c>
      <c r="AG12" s="26">
        <f>IFERROR(('Harga penutupan Harian'!V58-'Harga penutupan Harian'!V57)/'Harga penutupan Harian'!V57,"")</f>
        <v>1.4925373134328358E-2</v>
      </c>
      <c r="AH12" s="26">
        <f>IFERROR(('Harga penutupan Harian'!W58-'Harga penutupan Harian'!W57)/'Harga penutupan Harian'!W57,"")</f>
        <v>-3.5971223021582736E-3</v>
      </c>
      <c r="AI12" s="26">
        <f>IFERROR(('Harga penutupan Harian'!X58-'Harga penutupan Harian'!X57)/'Harga penutupan Harian'!X57,"")</f>
        <v>1.5981735159817351E-2</v>
      </c>
      <c r="AJ12" s="26">
        <f>IFERROR(('Harga penutupan Harian'!Y58-'Harga penutupan Harian'!Y57)/'Harga penutupan Harian'!Y57,"")</f>
        <v>-2.5821596244131457E-2</v>
      </c>
      <c r="AK12" s="26">
        <f>IFERROR(('Harga penutupan Harian'!Z58-'Harga penutupan Harian'!Z57)/'Harga penutupan Harian'!Z57,"")</f>
        <v>-3.875968992248062E-3</v>
      </c>
      <c r="AL12" s="26">
        <f>IFERROR(('Harga penutupan Harian'!AA58-'Harga penutupan Harian'!AA57)/'Harga penutupan Harian'!AA57,"")</f>
        <v>2.185792349726776E-2</v>
      </c>
      <c r="AM12" s="26">
        <f>IFERROR(('Harga penutupan Harian'!AB58-'Harga penutupan Harian'!AB57)/'Harga penutupan Harian'!AB57,"")</f>
        <v>2.9154518950437317E-3</v>
      </c>
      <c r="AN12" s="26">
        <f>IFERROR(('Harga penutupan Harian'!AC58-'Harga penutupan Harian'!AC57)/'Harga penutupan Harian'!AC57,"")</f>
        <v>1.8018018018018018E-3</v>
      </c>
      <c r="AO12" s="26">
        <f>IFERROR(('Harga penutupan Harian'!AD58-'Harga penutupan Harian'!AD57)/'Harga penutupan Harian'!AD57,"")</f>
        <v>1.7123287671232876E-2</v>
      </c>
      <c r="AP12" s="26">
        <f>IFERROR(('Harga penutupan Harian'!AE58-'Harga penutupan Harian'!AE57)/'Harga penutupan Harian'!AE57,"")</f>
        <v>5.5401662049861496E-3</v>
      </c>
      <c r="AQ12" s="26">
        <f>IFERROR(('Harga penutupan Harian'!AF58-'Harga penutupan Harian'!AF57)/'Harga penutupan Harian'!AF57,"")</f>
        <v>1.2448132780082987E-2</v>
      </c>
      <c r="AR12" s="26">
        <f>IFERROR(('Harga penutupan Harian'!AG58-'Harga penutupan Harian'!AG57)/'Harga penutupan Harian'!AG57,"")</f>
        <v>-3.3333333333333333E-2</v>
      </c>
      <c r="AS12" s="26">
        <f>IFERROR(('Harga penutupan Harian'!AH58-'Harga penutupan Harian'!AH57)/'Harga penutupan Harian'!AH57,"")</f>
        <v>-1.048951048951049E-2</v>
      </c>
      <c r="AT12" s="26">
        <f>IFERROR(('Harga penutupan Harian'!AI58-'Harga penutupan Harian'!AI57)/'Harga penutupan Harian'!AI57,"")</f>
        <v>0</v>
      </c>
      <c r="AU12" s="26">
        <f>IFERROR(('Harga penutupan Harian'!AJ58-'Harga penutupan Harian'!AJ57)/'Harga penutupan Harian'!AJ57,"")</f>
        <v>-1.1235955056179775E-2</v>
      </c>
      <c r="AV12" s="26">
        <f>IFERROR(('Harga penutupan Harian'!AK58-'Harga penutupan Harian'!AK57)/'Harga penutupan Harian'!AK57,"")</f>
        <v>-4.1666666666666666E-3</v>
      </c>
      <c r="AW12" s="26">
        <f>IFERROR(('Harga penutupan Harian'!AL58-'Harga penutupan Harian'!AL57)/'Harga penutupan Harian'!AL57,"")</f>
        <v>-3.3898305084745762E-3</v>
      </c>
      <c r="AX12" s="26">
        <f>IFERROR(('Harga penutupan Harian'!AM58-'Harga penutupan Harian'!AM57)/'Harga penutupan Harian'!AM57,"")</f>
        <v>-0.1036036036036036</v>
      </c>
      <c r="AY12" s="26">
        <f>IFERROR(('Harga penutupan Harian'!AN58-'Harga penutupan Harian'!AN57)/'Harga penutupan Harian'!AN57,"")</f>
        <v>-7.874015748031496E-3</v>
      </c>
      <c r="AZ12" s="26">
        <f>IFERROR(('Harga penutupan Harian'!AO58-'Harga penutupan Harian'!AO57)/'Harga penutupan Harian'!AO57,"")</f>
        <v>8.6956521739130436E-3</v>
      </c>
      <c r="BA12" s="26">
        <f>IFERROR(('Harga penutupan Harian'!AP58-'Harga penutupan Harian'!AP57)/'Harga penutupan Harian'!AP57,"")</f>
        <v>-1.3698630136986301E-2</v>
      </c>
      <c r="BB12" s="26">
        <f>IFERROR(('Harga penutupan Harian'!AQ58-'Harga penutupan Harian'!AQ57)/'Harga penutupan Harian'!AQ57,"")</f>
        <v>2.5706940874035988E-3</v>
      </c>
      <c r="BC12" s="26">
        <f>IFERROR(('Harga penutupan Harian'!AR58-'Harga penutupan Harian'!AR57)/'Harga penutupan Harian'!AR57,"")</f>
        <v>2.3391812865497075E-2</v>
      </c>
      <c r="BD12" s="26">
        <f>IFERROR(('Harga penutupan Harian'!AS58-'Harga penutupan Harian'!AS57)/'Harga penutupan Harian'!AS57,"")</f>
        <v>-7.0635721493440967E-3</v>
      </c>
      <c r="BE12" s="38">
        <f>IFERROR(('Harga penutupan Harian'!AT58-'Harga penutupan Harian'!AT57)/'Harga penutupan Harian'!AT57,"")</f>
        <v>0</v>
      </c>
      <c r="BG12" s="1">
        <v>996</v>
      </c>
      <c r="BH12" s="1">
        <f t="shared" si="4"/>
        <v>2.012072434607646E-3</v>
      </c>
    </row>
    <row r="13" spans="2:60" ht="16.5" x14ac:dyDescent="0.25">
      <c r="B13" s="5">
        <v>45377</v>
      </c>
      <c r="C13" s="26">
        <f t="shared" si="1"/>
        <v>-5.763688760806916E-3</v>
      </c>
      <c r="D13" s="26">
        <f t="shared" si="0"/>
        <v>-3.996003996003996E-3</v>
      </c>
      <c r="E13" s="27"/>
      <c r="F13" s="27"/>
      <c r="G13" s="26">
        <f t="shared" si="2"/>
        <v>-1.7697986478651521E-3</v>
      </c>
      <c r="H13" s="26">
        <f t="shared" si="3"/>
        <v>-3.9938901129417635E-3</v>
      </c>
      <c r="I13" s="28"/>
      <c r="J13" s="28"/>
      <c r="K13" s="28"/>
      <c r="L13" s="28"/>
      <c r="M13" s="50">
        <v>45376</v>
      </c>
      <c r="N13" s="26">
        <f>IFERROR(('Harga penutupan Harian'!B59-'Harga penutupan Harian'!B58)/'Harga penutupan Harian'!B58,"")</f>
        <v>1.6393442622950821E-2</v>
      </c>
      <c r="O13" s="26">
        <f>IFERROR(('Harga penutupan Harian'!D59-'Harga penutupan Harian'!D58)/'Harga penutupan Harian'!D58,"")</f>
        <v>2.0588235294117647E-2</v>
      </c>
      <c r="P13" s="26">
        <f>IFERROR(('Harga penutupan Harian'!E59-'Harga penutupan Harian'!E58)/'Harga penutupan Harian'!E58,"")</f>
        <v>0</v>
      </c>
      <c r="Q13" s="26">
        <f>IFERROR(('Harga penutupan Harian'!F59-'Harga penutupan Harian'!F58)/'Harga penutupan Harian'!F58,"")</f>
        <v>-5.9880239520958087E-3</v>
      </c>
      <c r="R13" s="26">
        <f>IFERROR(('Harga penutupan Harian'!G59-'Harga penutupan Harian'!G58)/'Harga penutupan Harian'!G58,"")</f>
        <v>2.9629629629629631E-2</v>
      </c>
      <c r="S13" s="26">
        <f>IFERROR(('Harga penutupan Harian'!H59-'Harga penutupan Harian'!H58)/'Harga penutupan Harian'!H58,"")</f>
        <v>-4.6511627906976744E-3</v>
      </c>
      <c r="T13" s="26">
        <f>IFERROR(('Harga penutupan Harian'!I59-'Harga penutupan Harian'!I58)/'Harga penutupan Harian'!I58,"")</f>
        <v>-2.4752475247524753E-3</v>
      </c>
      <c r="U13" s="26">
        <f>IFERROR(('Harga penutupan Harian'!J59-'Harga penutupan Harian'!J58)/'Harga penutupan Harian'!J58,"")</f>
        <v>1.282051282051282E-2</v>
      </c>
      <c r="V13" s="26">
        <f>IFERROR(('Harga penutupan Harian'!K59-'Harga penutupan Harian'!K58)/'Harga penutupan Harian'!K58,"")</f>
        <v>2.0408163265306121E-2</v>
      </c>
      <c r="W13" s="26">
        <f>IFERROR(('Harga penutupan Harian'!L59-'Harga penutupan Harian'!L58)/'Harga penutupan Harian'!L58,"")</f>
        <v>1.6025641025641024E-2</v>
      </c>
      <c r="X13" s="26">
        <f>IFERROR(('Harga penutupan Harian'!M59-'Harga penutupan Harian'!M58)/'Harga penutupan Harian'!M58,"")</f>
        <v>2.8368794326241134E-2</v>
      </c>
      <c r="Y13" s="26">
        <f>IFERROR(('Harga penutupan Harian'!N59-'Harga penutupan Harian'!N58)/'Harga penutupan Harian'!N58,"")</f>
        <v>1.1406844106463879E-2</v>
      </c>
      <c r="Z13" s="26">
        <f>IFERROR(('Harga penutupan Harian'!O59-'Harga penutupan Harian'!O58)/'Harga penutupan Harian'!O58,"")</f>
        <v>-2.1660649819494584E-2</v>
      </c>
      <c r="AA13" s="26">
        <f>IFERROR(('Harga penutupan Harian'!P59-'Harga penutupan Harian'!P58)/'Harga penutupan Harian'!P58,"")</f>
        <v>-0.04</v>
      </c>
      <c r="AB13" s="26">
        <f>IFERROR(('Harga penutupan Harian'!Q59-'Harga penutupan Harian'!Q58)/'Harga penutupan Harian'!Q58,"")</f>
        <v>0</v>
      </c>
      <c r="AC13" s="26">
        <f>IFERROR(('Harga penutupan Harian'!R59-'Harga penutupan Harian'!R58)/'Harga penutupan Harian'!R58,"")</f>
        <v>-9.0090090090090089E-3</v>
      </c>
      <c r="AD13" s="26">
        <f>IFERROR(('Harga penutupan Harian'!S59-'Harga penutupan Harian'!S58)/'Harga penutupan Harian'!S58,"")</f>
        <v>-7.6335877862595417E-3</v>
      </c>
      <c r="AE13" s="26">
        <f>IFERROR(('Harga penutupan Harian'!T59-'Harga penutupan Harian'!T58)/'Harga penutupan Harian'!T58,"")</f>
        <v>8.368200836820083E-3</v>
      </c>
      <c r="AF13" s="26">
        <f>IFERROR(('Harga penutupan Harian'!U59-'Harga penutupan Harian'!U58)/'Harga penutupan Harian'!U58,"")</f>
        <v>2.5188916876574307E-3</v>
      </c>
      <c r="AG13" s="26">
        <f>IFERROR(('Harga penutupan Harian'!V59-'Harga penutupan Harian'!V58)/'Harga penutupan Harian'!V58,"")</f>
        <v>0</v>
      </c>
      <c r="AH13" s="26">
        <f>IFERROR(('Harga penutupan Harian'!W59-'Harga penutupan Harian'!W58)/'Harga penutupan Harian'!W58,"")</f>
        <v>-2.1660649819494584E-2</v>
      </c>
      <c r="AI13" s="26">
        <f>IFERROR(('Harga penutupan Harian'!X59-'Harga penutupan Harian'!X58)/'Harga penutupan Harian'!X58,"")</f>
        <v>6.7415730337078653E-3</v>
      </c>
      <c r="AJ13" s="26">
        <f>IFERROR(('Harga penutupan Harian'!Y59-'Harga penutupan Harian'!Y58)/'Harga penutupan Harian'!Y58,"")</f>
        <v>-1.2048192771084338E-2</v>
      </c>
      <c r="AK13" s="26">
        <f>IFERROR(('Harga penutupan Harian'!Z59-'Harga penutupan Harian'!Z58)/'Harga penutupan Harian'!Z58,"")</f>
        <v>3.8910505836575876E-3</v>
      </c>
      <c r="AL13" s="26">
        <f>IFERROR(('Harga penutupan Harian'!AA59-'Harga penutupan Harian'!AA58)/'Harga penutupan Harian'!AA58,"")</f>
        <v>3.4759358288770054E-2</v>
      </c>
      <c r="AM13" s="26">
        <f>IFERROR(('Harga penutupan Harian'!AB59-'Harga penutupan Harian'!AB58)/'Harga penutupan Harian'!AB58,"")</f>
        <v>1.4534883720930232E-2</v>
      </c>
      <c r="AN13" s="26">
        <f>IFERROR(('Harga penutupan Harian'!AC59-'Harga penutupan Harian'!AC58)/'Harga penutupan Harian'!AC58,"")</f>
        <v>-1.7985611510791368E-3</v>
      </c>
      <c r="AO13" s="26">
        <f>IFERROR(('Harga penutupan Harian'!AD59-'Harga penutupan Harian'!AD58)/'Harga penutupan Harian'!AD58,"")</f>
        <v>2.3569023569023569E-2</v>
      </c>
      <c r="AP13" s="26">
        <f>IFERROR(('Harga penutupan Harian'!AE59-'Harga penutupan Harian'!AE58)/'Harga penutupan Harian'!AE58,"")</f>
        <v>0</v>
      </c>
      <c r="AQ13" s="26">
        <f>IFERROR(('Harga penutupan Harian'!AF59-'Harga penutupan Harian'!AF58)/'Harga penutupan Harian'!AF58,"")</f>
        <v>0</v>
      </c>
      <c r="AR13" s="26">
        <f>IFERROR(('Harga penutupan Harian'!AG59-'Harga penutupan Harian'!AG58)/'Harga penutupan Harian'!AG58,"")</f>
        <v>8.6206896551724137E-3</v>
      </c>
      <c r="AS13" s="26">
        <f>IFERROR(('Harga penutupan Harian'!AH59-'Harga penutupan Harian'!AH58)/'Harga penutupan Harian'!AH58,"")</f>
        <v>-7.0671378091872791E-3</v>
      </c>
      <c r="AT13" s="26">
        <f>IFERROR(('Harga penutupan Harian'!AI59-'Harga penutupan Harian'!AI58)/'Harga penutupan Harian'!AI58,"")</f>
        <v>8.130081300813009E-3</v>
      </c>
      <c r="AU13" s="26">
        <f>IFERROR(('Harga penutupan Harian'!AJ59-'Harga penutupan Harian'!AJ58)/'Harga penutupan Harian'!AJ58,"")</f>
        <v>2.2727272727272728E-2</v>
      </c>
      <c r="AV13" s="26">
        <f>IFERROR(('Harga penutupan Harian'!AK59-'Harga penutupan Harian'!AK58)/'Harga penutupan Harian'!AK58,"")</f>
        <v>-4.1841004184100415E-3</v>
      </c>
      <c r="AW13" s="26">
        <f>IFERROR(('Harga penutupan Harian'!AL59-'Harga penutupan Harian'!AL58)/'Harga penutupan Harian'!AL58,"")</f>
        <v>-3.4013605442176869E-3</v>
      </c>
      <c r="AX13" s="26">
        <f>IFERROR(('Harga penutupan Harian'!AM59-'Harga penutupan Harian'!AM58)/'Harga penutupan Harian'!AM58,"")</f>
        <v>0</v>
      </c>
      <c r="AY13" s="26">
        <f>IFERROR(('Harga penutupan Harian'!AN59-'Harga penutupan Harian'!AN58)/'Harga penutupan Harian'!AN58,"")</f>
        <v>-1.5873015873015872E-2</v>
      </c>
      <c r="AZ13" s="26">
        <f>IFERROR(('Harga penutupan Harian'!AO59-'Harga penutupan Harian'!AO58)/'Harga penutupan Harian'!AO58,"")</f>
        <v>4.3103448275862068E-3</v>
      </c>
      <c r="BA13" s="26">
        <f>IFERROR(('Harga penutupan Harian'!AP59-'Harga penutupan Harian'!AP58)/'Harga penutupan Harian'!AP58,"")</f>
        <v>2.0833333333333332E-2</v>
      </c>
      <c r="BB13" s="26">
        <f>IFERROR(('Harga penutupan Harian'!AQ59-'Harga penutupan Harian'!AQ58)/'Harga penutupan Harian'!AQ58,"")</f>
        <v>-4.3589743589743588E-2</v>
      </c>
      <c r="BC13" s="26">
        <f>IFERROR(('Harga penutupan Harian'!AR59-'Harga penutupan Harian'!AR58)/'Harga penutupan Harian'!AR58,"")</f>
        <v>-1.1428571428571429E-2</v>
      </c>
      <c r="BD13" s="26">
        <f>IFERROR(('Harga penutupan Harian'!AS59-'Harga penutupan Harian'!AS58)/'Harga penutupan Harian'!AS58,"")</f>
        <v>-2.0325203252032522E-3</v>
      </c>
      <c r="BE13" s="38">
        <f>IFERROR(('Harga penutupan Harian'!AT59-'Harga penutupan Harian'!AT58)/'Harga penutupan Harian'!AT58,"")</f>
        <v>1.4705882352941176E-2</v>
      </c>
      <c r="BG13" s="1">
        <v>1001</v>
      </c>
      <c r="BH13" s="1">
        <f t="shared" si="4"/>
        <v>5.0200803212851405E-3</v>
      </c>
    </row>
    <row r="14" spans="2:60" ht="16.5" x14ac:dyDescent="0.25">
      <c r="B14" s="5">
        <v>45378</v>
      </c>
      <c r="C14" s="26">
        <f t="shared" si="1"/>
        <v>-1.4492753623188406E-2</v>
      </c>
      <c r="D14" s="26">
        <f t="shared" si="0"/>
        <v>-7.0210631895687063E-3</v>
      </c>
      <c r="E14" s="27"/>
      <c r="F14" s="27"/>
      <c r="G14" s="26">
        <f t="shared" si="2"/>
        <v>-2.2722845842681784E-3</v>
      </c>
      <c r="H14" s="26">
        <f t="shared" si="3"/>
        <v>-1.2220469038920228E-2</v>
      </c>
      <c r="I14" s="28"/>
      <c r="J14" s="28"/>
      <c r="K14" s="28"/>
      <c r="L14" s="28"/>
      <c r="M14" s="50">
        <v>45377</v>
      </c>
      <c r="N14" s="26">
        <f>IFERROR(('Harga penutupan Harian'!B60-'Harga penutupan Harian'!B59)/'Harga penutupan Harian'!B59,"")</f>
        <v>-5.3763440860215058E-3</v>
      </c>
      <c r="O14" s="26">
        <f>IFERROR(('Harga penutupan Harian'!D60-'Harga penutupan Harian'!D59)/'Harga penutupan Harian'!D59,"")</f>
        <v>-5.763688760806916E-3</v>
      </c>
      <c r="P14" s="26">
        <f>IFERROR(('Harga penutupan Harian'!E60-'Harga penutupan Harian'!E59)/'Harga penutupan Harian'!E59,"")</f>
        <v>0</v>
      </c>
      <c r="Q14" s="26">
        <f>IFERROR(('Harga penutupan Harian'!F60-'Harga penutupan Harian'!F59)/'Harga penutupan Harian'!F59,"")</f>
        <v>3.0120481927710845E-3</v>
      </c>
      <c r="R14" s="26">
        <f>IFERROR(('Harga penutupan Harian'!G60-'Harga penutupan Harian'!G59)/'Harga penutupan Harian'!G59,"")</f>
        <v>7.1942446043165471E-3</v>
      </c>
      <c r="S14" s="26">
        <f>IFERROR(('Harga penutupan Harian'!H60-'Harga penutupan Harian'!H59)/'Harga penutupan Harian'!H59,"")</f>
        <v>-9.3457943925233638E-3</v>
      </c>
      <c r="T14" s="26">
        <f>IFERROR(('Harga penutupan Harian'!I60-'Harga penutupan Harian'!I59)/'Harga penutupan Harian'!I59,"")</f>
        <v>-2.4813895781637717E-3</v>
      </c>
      <c r="U14" s="26">
        <f>IFERROR(('Harga penutupan Harian'!J60-'Harga penutupan Harian'!J59)/'Harga penutupan Harian'!J59,"")</f>
        <v>4.2194092827004216E-3</v>
      </c>
      <c r="V14" s="26">
        <f>IFERROR(('Harga penutupan Harian'!K60-'Harga penutupan Harian'!K59)/'Harga penutupan Harian'!K59,"")</f>
        <v>8.0000000000000002E-3</v>
      </c>
      <c r="W14" s="26">
        <f>IFERROR(('Harga penutupan Harian'!L60-'Harga penutupan Harian'!L59)/'Harga penutupan Harian'!L59,"")</f>
        <v>9.4637223974763408E-3</v>
      </c>
      <c r="X14" s="26">
        <f>IFERROR(('Harga penutupan Harian'!M60-'Harga penutupan Harian'!M59)/'Harga penutupan Harian'!M59,"")</f>
        <v>-1.0344827586206896E-2</v>
      </c>
      <c r="Y14" s="26">
        <f>IFERROR(('Harga penutupan Harian'!N60-'Harga penutupan Harian'!N59)/'Harga penutupan Harian'!N59,"")</f>
        <v>7.5187969924812026E-3</v>
      </c>
      <c r="Z14" s="26">
        <f>IFERROR(('Harga penutupan Harian'!O60-'Harga penutupan Harian'!O59)/'Harga penutupan Harian'!O59,"")</f>
        <v>-1.4760147601476014E-2</v>
      </c>
      <c r="AA14" s="26">
        <f>IFERROR(('Harga penutupan Harian'!P60-'Harga penutupan Harian'!P59)/'Harga penutupan Harian'!P59,"")</f>
        <v>2.7777777777777776E-2</v>
      </c>
      <c r="AB14" s="26">
        <f>IFERROR(('Harga penutupan Harian'!Q60-'Harga penutupan Harian'!Q59)/'Harga penutupan Harian'!Q59,"")</f>
        <v>-1.4150943396226415E-2</v>
      </c>
      <c r="AC14" s="26">
        <f>IFERROR(('Harga penutupan Harian'!R60-'Harga penutupan Harian'!R59)/'Harga penutupan Harian'!R59,"")</f>
        <v>0</v>
      </c>
      <c r="AD14" s="26">
        <f>IFERROR(('Harga penutupan Harian'!S60-'Harga penutupan Harian'!S59)/'Harga penutupan Harian'!S59,"")</f>
        <v>-7.6923076923076927E-3</v>
      </c>
      <c r="AE14" s="26">
        <f>IFERROR(('Harga penutupan Harian'!T60-'Harga penutupan Harian'!T59)/'Harga penutupan Harian'!T59,"")</f>
        <v>-8.2987551867219917E-3</v>
      </c>
      <c r="AF14" s="26">
        <f>IFERROR(('Harga penutupan Harian'!U60-'Harga penutupan Harian'!U59)/'Harga penutupan Harian'!U59,"")</f>
        <v>5.0251256281407036E-3</v>
      </c>
      <c r="AG14" s="26">
        <f>IFERROR(('Harga penutupan Harian'!V60-'Harga penutupan Harian'!V59)/'Harga penutupan Harian'!V59,"")</f>
        <v>0</v>
      </c>
      <c r="AH14" s="26">
        <f>IFERROR(('Harga penutupan Harian'!W60-'Harga penutupan Harian'!W59)/'Harga penutupan Harian'!W59,"")</f>
        <v>-1.4760147601476014E-2</v>
      </c>
      <c r="AI14" s="26">
        <f>IFERROR(('Harga penutupan Harian'!X60-'Harga penutupan Harian'!X59)/'Harga penutupan Harian'!X59,"")</f>
        <v>-3.125E-2</v>
      </c>
      <c r="AJ14" s="26">
        <f>IFERROR(('Harga penutupan Harian'!Y60-'Harga penutupan Harian'!Y59)/'Harga penutupan Harian'!Y59,"")</f>
        <v>-9.7560975609756097E-3</v>
      </c>
      <c r="AK14" s="26">
        <f>IFERROR(('Harga penutupan Harian'!Z60-'Harga penutupan Harian'!Z59)/'Harga penutupan Harian'!Z59,"")</f>
        <v>-1.1627906976744186E-2</v>
      </c>
      <c r="AL14" s="26">
        <f>IFERROR(('Harga penutupan Harian'!AA60-'Harga penutupan Harian'!AA59)/'Harga penutupan Harian'!AA59,"")</f>
        <v>2.5839793281653748E-3</v>
      </c>
      <c r="AM14" s="26">
        <f>IFERROR(('Harga penutupan Harian'!AB60-'Harga penutupan Harian'!AB59)/'Harga penutupan Harian'!AB59,"")</f>
        <v>-2.8653295128939827E-3</v>
      </c>
      <c r="AN14" s="26">
        <f>IFERROR(('Harga penutupan Harian'!AC60-'Harga penutupan Harian'!AC59)/'Harga penutupan Harian'!AC59,"")</f>
        <v>9.0090090090090091E-4</v>
      </c>
      <c r="AO14" s="26">
        <f>IFERROR(('Harga penutupan Harian'!AD60-'Harga penutupan Harian'!AD59)/'Harga penutupan Harian'!AD59,"")</f>
        <v>-9.8684210526315784E-3</v>
      </c>
      <c r="AP14" s="26">
        <f>IFERROR(('Harga penutupan Harian'!AE60-'Harga penutupan Harian'!AE59)/'Harga penutupan Harian'!AE59,"")</f>
        <v>5.5096418732782371E-3</v>
      </c>
      <c r="AQ14" s="26">
        <f>IFERROR(('Harga penutupan Harian'!AF60-'Harga penutupan Harian'!AF59)/'Harga penutupan Harian'!AF59,"")</f>
        <v>0</v>
      </c>
      <c r="AR14" s="26">
        <f>IFERROR(('Harga penutupan Harian'!AG60-'Harga penutupan Harian'!AG59)/'Harga penutupan Harian'!AG59,"")</f>
        <v>-2.1367521367521368E-2</v>
      </c>
      <c r="AS14" s="26">
        <f>IFERROR(('Harga penutupan Harian'!AH60-'Harga penutupan Harian'!AH59)/'Harga penutupan Harian'!AH59,"")</f>
        <v>1.7793594306049824E-2</v>
      </c>
      <c r="AT14" s="26">
        <f>IFERROR(('Harga penutupan Harian'!AI60-'Harga penutupan Harian'!AI59)/'Harga penutupan Harian'!AI59,"")</f>
        <v>-1.6129032258064516E-2</v>
      </c>
      <c r="AU14" s="26">
        <f>IFERROR(('Harga penutupan Harian'!AJ60-'Harga penutupan Harian'!AJ59)/'Harga penutupan Harian'!AJ59,"")</f>
        <v>-7.4074074074074077E-3</v>
      </c>
      <c r="AV14" s="26">
        <f>IFERROR(('Harga penutupan Harian'!AK60-'Harga penutupan Harian'!AK59)/'Harga penutupan Harian'!AK59,"")</f>
        <v>0</v>
      </c>
      <c r="AW14" s="26">
        <f>IFERROR(('Harga penutupan Harian'!AL60-'Harga penutupan Harian'!AL59)/'Harga penutupan Harian'!AL59,"")</f>
        <v>3.4129692832764505E-3</v>
      </c>
      <c r="AX14" s="26">
        <f>IFERROR(('Harga penutupan Harian'!AM60-'Harga penutupan Harian'!AM59)/'Harga penutupan Harian'!AM59,"")</f>
        <v>0</v>
      </c>
      <c r="AY14" s="26">
        <f>IFERROR(('Harga penutupan Harian'!AN60-'Harga penutupan Harian'!AN59)/'Harga penutupan Harian'!AN59,"")</f>
        <v>-8.0645161290322578E-3</v>
      </c>
      <c r="AZ14" s="26">
        <f>IFERROR(('Harga penutupan Harian'!AO60-'Harga penutupan Harian'!AO59)/'Harga penutupan Harian'!AO59,"")</f>
        <v>4.2918454935622317E-3</v>
      </c>
      <c r="BA14" s="26">
        <f>IFERROR(('Harga penutupan Harian'!AP60-'Harga penutupan Harian'!AP59)/'Harga penutupan Harian'!AP59,"")</f>
        <v>-6.8027210884353739E-3</v>
      </c>
      <c r="BB14" s="26">
        <f>IFERROR(('Harga penutupan Harian'!AQ60-'Harga penutupan Harian'!AQ59)/'Harga penutupan Harian'!AQ59,"")</f>
        <v>-2.9490616621983913E-2</v>
      </c>
      <c r="BC14" s="26">
        <f>IFERROR(('Harga penutupan Harian'!AR60-'Harga penutupan Harian'!AR59)/'Harga penutupan Harian'!AR59,"")</f>
        <v>5.7803468208092483E-3</v>
      </c>
      <c r="BD14" s="26">
        <f>IFERROR(('Harga penutupan Harian'!AS60-'Harga penutupan Harian'!AS59)/'Harga penutupan Harian'!AS59,"")</f>
        <v>-1.0183299389002037E-2</v>
      </c>
      <c r="BE14" s="38">
        <f>IFERROR(('Harga penutupan Harian'!AT60-'Harga penutupan Harian'!AT59)/'Harga penutupan Harian'!AT59,"")</f>
        <v>3.6231884057971015E-3</v>
      </c>
      <c r="BG14" s="1">
        <v>997</v>
      </c>
      <c r="BH14" s="1">
        <f t="shared" si="4"/>
        <v>-3.996003996003996E-3</v>
      </c>
    </row>
    <row r="15" spans="2:60" ht="16.5" x14ac:dyDescent="0.25">
      <c r="B15" s="5">
        <v>45379</v>
      </c>
      <c r="C15" s="26">
        <f t="shared" si="1"/>
        <v>1.1764705882352941E-2</v>
      </c>
      <c r="D15" s="26">
        <f t="shared" si="0"/>
        <v>-5.0505050505050509E-3</v>
      </c>
      <c r="E15" s="27"/>
      <c r="F15" s="27"/>
      <c r="G15" s="26">
        <f t="shared" si="2"/>
        <v>-1.9449595012250307E-3</v>
      </c>
      <c r="H15" s="26">
        <f t="shared" si="3"/>
        <v>1.3709665383577971E-2</v>
      </c>
      <c r="I15" s="28"/>
      <c r="J15" s="28"/>
      <c r="K15" s="28"/>
      <c r="L15" s="28"/>
      <c r="M15" s="50">
        <v>45378</v>
      </c>
      <c r="N15" s="26">
        <f>IFERROR(('Harga penutupan Harian'!B61-'Harga penutupan Harian'!B60)/'Harga penutupan Harian'!B60,"")</f>
        <v>-1.6216216216216217E-2</v>
      </c>
      <c r="O15" s="26">
        <f>IFERROR(('Harga penutupan Harian'!D61-'Harga penutupan Harian'!D60)/'Harga penutupan Harian'!D60,"")</f>
        <v>-1.4492753623188406E-2</v>
      </c>
      <c r="P15" s="26">
        <f>IFERROR(('Harga penutupan Harian'!E61-'Harga penutupan Harian'!E60)/'Harga penutupan Harian'!E60,"")</f>
        <v>0</v>
      </c>
      <c r="Q15" s="26">
        <f>IFERROR(('Harga penutupan Harian'!F61-'Harga penutupan Harian'!F60)/'Harga penutupan Harian'!F60,"")</f>
        <v>-1.8018018018018018E-2</v>
      </c>
      <c r="R15" s="26">
        <f>IFERROR(('Harga penutupan Harian'!G61-'Harga penutupan Harian'!G60)/'Harga penutupan Harian'!G60,"")</f>
        <v>-2.5000000000000001E-2</v>
      </c>
      <c r="S15" s="26">
        <f>IFERROR(('Harga penutupan Harian'!H61-'Harga penutupan Harian'!H60)/'Harga penutupan Harian'!H60,"")</f>
        <v>-4.7169811320754715E-3</v>
      </c>
      <c r="T15" s="26">
        <f>IFERROR(('Harga penutupan Harian'!I61-'Harga penutupan Harian'!I60)/'Harga penutupan Harian'!I60,"")</f>
        <v>2.4875621890547263E-3</v>
      </c>
      <c r="U15" s="26">
        <f>IFERROR(('Harga penutupan Harian'!J61-'Harga penutupan Harian'!J60)/'Harga penutupan Harian'!J60,"")</f>
        <v>-4.2016806722689074E-3</v>
      </c>
      <c r="V15" s="26">
        <f>IFERROR(('Harga penutupan Harian'!K61-'Harga penutupan Harian'!K60)/'Harga penutupan Harian'!K60,"")</f>
        <v>-7.9365079365079361E-3</v>
      </c>
      <c r="W15" s="26">
        <f>IFERROR(('Harga penutupan Harian'!L61-'Harga penutupan Harian'!L60)/'Harga penutupan Harian'!L60,"")</f>
        <v>-3.1250000000000002E-3</v>
      </c>
      <c r="X15" s="26">
        <f>IFERROR(('Harga penutupan Harian'!M61-'Harga penutupan Harian'!M60)/'Harga penutupan Harian'!M60,"")</f>
        <v>0</v>
      </c>
      <c r="Y15" s="26">
        <f>IFERROR(('Harga penutupan Harian'!N61-'Harga penutupan Harian'!N60)/'Harga penutupan Harian'!N60,"")</f>
        <v>1.4925373134328358E-2</v>
      </c>
      <c r="Z15" s="26">
        <f>IFERROR(('Harga penutupan Harian'!O61-'Harga penutupan Harian'!O60)/'Harga penutupan Harian'!O60,"")</f>
        <v>3.3707865168539325E-2</v>
      </c>
      <c r="AA15" s="26">
        <f>IFERROR(('Harga penutupan Harian'!P61-'Harga penutupan Harian'!P60)/'Harga penutupan Harian'!P60,"")</f>
        <v>4.72972972972973E-2</v>
      </c>
      <c r="AB15" s="26">
        <f>IFERROR(('Harga penutupan Harian'!Q61-'Harga penutupan Harian'!Q60)/'Harga penutupan Harian'!Q60,"")</f>
        <v>-9.5693779904306216E-3</v>
      </c>
      <c r="AC15" s="26">
        <f>IFERROR(('Harga penutupan Harian'!R61-'Harga penutupan Harian'!R60)/'Harga penutupan Harian'!R60,"")</f>
        <v>-1.8181818181818181E-2</v>
      </c>
      <c r="AD15" s="26">
        <f>IFERROR(('Harga penutupan Harian'!S61-'Harga penutupan Harian'!S60)/'Harga penutupan Harian'!S60,"")</f>
        <v>3.875968992248062E-2</v>
      </c>
      <c r="AE15" s="26">
        <f>IFERROR(('Harga penutupan Harian'!T61-'Harga penutupan Harian'!T60)/'Harga penutupan Harian'!T60,"")</f>
        <v>-4.6025104602510462E-2</v>
      </c>
      <c r="AF15" s="26">
        <f>IFERROR(('Harga penutupan Harian'!U61-'Harga penutupan Harian'!U60)/'Harga penutupan Harian'!U60,"")</f>
        <v>1.25E-3</v>
      </c>
      <c r="AG15" s="26">
        <f>IFERROR(('Harga penutupan Harian'!V61-'Harga penutupan Harian'!V60)/'Harga penutupan Harian'!V60,"")</f>
        <v>-2.9411764705882353E-2</v>
      </c>
      <c r="AH15" s="26">
        <f>IFERROR(('Harga penutupan Harian'!W61-'Harga penutupan Harian'!W60)/'Harga penutupan Harian'!W60,"")</f>
        <v>3.3707865168539325E-2</v>
      </c>
      <c r="AI15" s="26">
        <f>IFERROR(('Harga penutupan Harian'!X61-'Harga penutupan Harian'!X60)/'Harga penutupan Harian'!X60,"")</f>
        <v>1.3824884792626729E-2</v>
      </c>
      <c r="AJ15" s="26">
        <f>IFERROR(('Harga penutupan Harian'!Y61-'Harga penutupan Harian'!Y60)/'Harga penutupan Harian'!Y60,"")</f>
        <v>2.4630541871921183E-3</v>
      </c>
      <c r="AK15" s="26">
        <f>IFERROR(('Harga penutupan Harian'!Z61-'Harga penutupan Harian'!Z60)/'Harga penutupan Harian'!Z60,"")</f>
        <v>-7.8431372549019607E-3</v>
      </c>
      <c r="AL15" s="26">
        <f>IFERROR(('Harga penutupan Harian'!AA61-'Harga penutupan Harian'!AA60)/'Harga penutupan Harian'!AA60,"")</f>
        <v>7.7319587628865982E-3</v>
      </c>
      <c r="AM15" s="26">
        <f>IFERROR(('Harga penutupan Harian'!AB61-'Harga penutupan Harian'!AB60)/'Harga penutupan Harian'!AB60,"")</f>
        <v>5.7471264367816091E-3</v>
      </c>
      <c r="AN15" s="26">
        <f>IFERROR(('Harga penutupan Harian'!AC61-'Harga penutupan Harian'!AC60)/'Harga penutupan Harian'!AC60,"")</f>
        <v>2.3402340234023402E-2</v>
      </c>
      <c r="AO15" s="26">
        <f>IFERROR(('Harga penutupan Harian'!AD61-'Harga penutupan Harian'!AD60)/'Harga penutupan Harian'!AD60,"")</f>
        <v>-2.9900332225913623E-2</v>
      </c>
      <c r="AP15" s="26">
        <f>IFERROR(('Harga penutupan Harian'!AE61-'Harga penutupan Harian'!AE60)/'Harga penutupan Harian'!AE60,"")</f>
        <v>-1.3698630136986301E-2</v>
      </c>
      <c r="AQ15" s="26">
        <f>IFERROR(('Harga penutupan Harian'!AF61-'Harga penutupan Harian'!AF60)/'Harga penutupan Harian'!AF60,"")</f>
        <v>4.0983606557377051E-3</v>
      </c>
      <c r="AR15" s="26">
        <f>IFERROR(('Harga penutupan Harian'!AG61-'Harga penutupan Harian'!AG60)/'Harga penutupan Harian'!AG60,"")</f>
        <v>-8.7336244541484712E-3</v>
      </c>
      <c r="AS15" s="26">
        <f>IFERROR(('Harga penutupan Harian'!AH61-'Harga penutupan Harian'!AH60)/'Harga penutupan Harian'!AH60,"")</f>
        <v>1.3986013986013986E-2</v>
      </c>
      <c r="AT15" s="26">
        <f>IFERROR(('Harga penutupan Harian'!AI61-'Harga penutupan Harian'!AI60)/'Harga penutupan Harian'!AI60,"")</f>
        <v>8.1967213114754103E-3</v>
      </c>
      <c r="AU15" s="26">
        <f>IFERROR(('Harga penutupan Harian'!AJ61-'Harga penutupan Harian'!AJ60)/'Harga penutupan Harian'!AJ60,"")</f>
        <v>1.1194029850746268E-2</v>
      </c>
      <c r="AV15" s="26">
        <f>IFERROR(('Harga penutupan Harian'!AK61-'Harga penutupan Harian'!AK60)/'Harga penutupan Harian'!AK60,"")</f>
        <v>-4.2016806722689074E-3</v>
      </c>
      <c r="AW15" s="26">
        <f>IFERROR(('Harga penutupan Harian'!AL61-'Harga penutupan Harian'!AL60)/'Harga penutupan Harian'!AL60,"")</f>
        <v>3.4013605442176869E-3</v>
      </c>
      <c r="AX15" s="26">
        <f>IFERROR(('Harga penutupan Harian'!AM61-'Harga penutupan Harian'!AM60)/'Harga penutupan Harian'!AM60,"")</f>
        <v>-2.0100502512562814E-2</v>
      </c>
      <c r="AY15" s="26">
        <f>IFERROR(('Harga penutupan Harian'!AN61-'Harga penutupan Harian'!AN60)/'Harga penutupan Harian'!AN60,"")</f>
        <v>1.6260162601626018E-2</v>
      </c>
      <c r="AZ15" s="26">
        <f>IFERROR(('Harga penutupan Harian'!AO61-'Harga penutupan Harian'!AO60)/'Harga penutupan Harian'!AO60,"")</f>
        <v>1.282051282051282E-2</v>
      </c>
      <c r="BA15" s="26">
        <f>IFERROR(('Harga penutupan Harian'!AP61-'Harga penutupan Harian'!AP60)/'Harga penutupan Harian'!AP60,"")</f>
        <v>-6.8493150684931503E-3</v>
      </c>
      <c r="BB15" s="26">
        <f>IFERROR(('Harga penutupan Harian'!AQ61-'Harga penutupan Harian'!AQ60)/'Harga penutupan Harian'!AQ60,"")</f>
        <v>-3.591160220994475E-2</v>
      </c>
      <c r="BC15" s="26">
        <f>IFERROR(('Harga penutupan Harian'!AR61-'Harga penutupan Harian'!AR60)/'Harga penutupan Harian'!AR60,"")</f>
        <v>-1.7241379310344827E-2</v>
      </c>
      <c r="BD15" s="26">
        <f>IFERROR(('Harga penutupan Harian'!AS61-'Harga penutupan Harian'!AS60)/'Harga penutupan Harian'!AS60,"")</f>
        <v>1.2345679012345678E-2</v>
      </c>
      <c r="BE15" s="38">
        <f>IFERROR(('Harga penutupan Harian'!AT61-'Harga penutupan Harian'!AT60)/'Harga penutupan Harian'!AT60,"")</f>
        <v>-1.444043321299639E-2</v>
      </c>
      <c r="BG15" s="1">
        <v>990</v>
      </c>
      <c r="BH15" s="1">
        <f t="shared" si="4"/>
        <v>-7.0210631895687063E-3</v>
      </c>
    </row>
    <row r="16" spans="2:60" ht="15.75" thickBot="1" x14ac:dyDescent="0.3">
      <c r="M16" s="52">
        <v>45379</v>
      </c>
      <c r="N16" s="41">
        <f>IFERROR(('Harga penutupan Harian'!B62-'Harga penutupan Harian'!B61)/'Harga penutupan Harian'!B61,"")</f>
        <v>-3.2967032967032968E-2</v>
      </c>
      <c r="O16" s="41">
        <f>IFERROR(('Harga penutupan Harian'!D62-'Harga penutupan Harian'!D61)/'Harga penutupan Harian'!D61,"")</f>
        <v>1.1764705882352941E-2</v>
      </c>
      <c r="P16" s="41">
        <f>IFERROR(('Harga penutupan Harian'!E62-'Harga penutupan Harian'!E61)/'Harga penutupan Harian'!E61,"")</f>
        <v>3.4482758620689655E-3</v>
      </c>
      <c r="Q16" s="41">
        <f>IFERROR(('Harga penutupan Harian'!F62-'Harga penutupan Harian'!F61)/'Harga penutupan Harian'!F61,"")</f>
        <v>-2.1406727828746176E-2</v>
      </c>
      <c r="R16" s="41">
        <f>IFERROR(('Harga penutupan Harian'!G62-'Harga penutupan Harian'!G61)/'Harga penutupan Harian'!G61,"")</f>
        <v>-2.197802197802198E-2</v>
      </c>
      <c r="S16" s="41">
        <f>IFERROR(('Harga penutupan Harian'!H62-'Harga penutupan Harian'!H61)/'Harga penutupan Harian'!H61,"")</f>
        <v>-2.3696682464454975E-2</v>
      </c>
      <c r="T16" s="41">
        <f>IFERROR(('Harga penutupan Harian'!I62-'Harga penutupan Harian'!I61)/'Harga penutupan Harian'!I61,"")</f>
        <v>0</v>
      </c>
      <c r="U16" s="41">
        <f>IFERROR(('Harga penutupan Harian'!J62-'Harga penutupan Harian'!J61)/'Harga penutupan Harian'!J61,"")</f>
        <v>-4.2194092827004216E-3</v>
      </c>
      <c r="V16" s="41">
        <f>IFERROR(('Harga penutupan Harian'!K62-'Harga penutupan Harian'!K61)/'Harga penutupan Harian'!K61,"")</f>
        <v>-3.2000000000000001E-2</v>
      </c>
      <c r="W16" s="41">
        <f>IFERROR(('Harga penutupan Harian'!L62-'Harga penutupan Harian'!L61)/'Harga penutupan Harian'!L61,"")</f>
        <v>-2.5078369905956112E-2</v>
      </c>
      <c r="X16" s="41">
        <f>IFERROR(('Harga penutupan Harian'!M62-'Harga penutupan Harian'!M61)/'Harga penutupan Harian'!M61,"")</f>
        <v>1.0452961672473868E-2</v>
      </c>
      <c r="Y16" s="41">
        <f>IFERROR(('Harga penutupan Harian'!N62-'Harga penutupan Harian'!N61)/'Harga penutupan Harian'!N61,"")</f>
        <v>-3.6764705882352941E-3</v>
      </c>
      <c r="Z16" s="41">
        <f>IFERROR(('Harga penutupan Harian'!O62-'Harga penutupan Harian'!O61)/'Harga penutupan Harian'!O61,"")</f>
        <v>-2.1739130434782608E-2</v>
      </c>
      <c r="AA16" s="41">
        <f>IFERROR(('Harga penutupan Harian'!P62-'Harga penutupan Harian'!P61)/'Harga penutupan Harian'!P61,"")</f>
        <v>-1.935483870967742E-2</v>
      </c>
      <c r="AB16" s="41">
        <f>IFERROR(('Harga penutupan Harian'!Q62-'Harga penutupan Harian'!Q61)/'Harga penutupan Harian'!Q61,"")</f>
        <v>1.4492753623188406E-2</v>
      </c>
      <c r="AC16" s="41">
        <f>IFERROR(('Harga penutupan Harian'!R62-'Harga penutupan Harian'!R61)/'Harga penutupan Harian'!R61,"")</f>
        <v>9.2592592592592587E-3</v>
      </c>
      <c r="AD16" s="41">
        <f>IFERROR(('Harga penutupan Harian'!S62-'Harga penutupan Harian'!S61)/'Harga penutupan Harian'!S61,"")</f>
        <v>7.462686567164179E-3</v>
      </c>
      <c r="AE16" s="41">
        <f>IFERROR(('Harga penutupan Harian'!T62-'Harga penutupan Harian'!T61)/'Harga penutupan Harian'!T61,"")</f>
        <v>-8.771929824561403E-3</v>
      </c>
      <c r="AF16" s="41">
        <f>IFERROR(('Harga penutupan Harian'!U62-'Harga penutupan Harian'!U61)/'Harga penutupan Harian'!U61,"")</f>
        <v>-6.2421972534332081E-3</v>
      </c>
      <c r="AG16" s="41">
        <f>IFERROR(('Harga penutupan Harian'!V62-'Harga penutupan Harian'!V61)/'Harga penutupan Harian'!V61,"")</f>
        <v>4.5454545454545456E-2</v>
      </c>
      <c r="AH16" s="41">
        <f>IFERROR(('Harga penutupan Harian'!W62-'Harga penutupan Harian'!W61)/'Harga penutupan Harian'!W61,"")</f>
        <v>-2.1739130434782608E-2</v>
      </c>
      <c r="AI16" s="41">
        <f>IFERROR(('Harga penutupan Harian'!X62-'Harga penutupan Harian'!X61)/'Harga penutupan Harian'!X61,"")</f>
        <v>5.4545454545454543E-2</v>
      </c>
      <c r="AJ16" s="41">
        <f>IFERROR(('Harga penutupan Harian'!Y62-'Harga penutupan Harian'!Y61)/'Harga penutupan Harian'!Y61,"")</f>
        <v>0</v>
      </c>
      <c r="AK16" s="41">
        <f>IFERROR(('Harga penutupan Harian'!Z62-'Harga penutupan Harian'!Z61)/'Harga penutupan Harian'!Z61,"")</f>
        <v>7.9051383399209481E-3</v>
      </c>
      <c r="AL16" s="41">
        <f>IFERROR(('Harga penutupan Harian'!AA62-'Harga penutupan Harian'!AA61)/'Harga penutupan Harian'!AA61,"")</f>
        <v>-2.0460358056265986E-2</v>
      </c>
      <c r="AM16" s="41">
        <f>IFERROR(('Harga penutupan Harian'!AB62-'Harga penutupan Harian'!AB61)/'Harga penutupan Harian'!AB61,"")</f>
        <v>0</v>
      </c>
      <c r="AN16" s="41">
        <f>IFERROR(('Harga penutupan Harian'!AC62-'Harga penutupan Harian'!AC61)/'Harga penutupan Harian'!AC61,"")</f>
        <v>-6.0686015831134567E-2</v>
      </c>
      <c r="AO16" s="41">
        <f>IFERROR(('Harga penutupan Harian'!AD62-'Harga penutupan Harian'!AD61)/'Harga penutupan Harian'!AD61,"")</f>
        <v>1.0273972602739725E-2</v>
      </c>
      <c r="AP16" s="41">
        <f>IFERROR(('Harga penutupan Harian'!AE62-'Harga penutupan Harian'!AE61)/'Harga penutupan Harian'!AE61,"")</f>
        <v>1.1111111111111112E-2</v>
      </c>
      <c r="AQ16" s="41">
        <f>IFERROR(('Harga penutupan Harian'!AF62-'Harga penutupan Harian'!AF61)/'Harga penutupan Harian'!AF61,"")</f>
        <v>4.0816326530612249E-3</v>
      </c>
      <c r="AR16" s="41">
        <f>IFERROR(('Harga penutupan Harian'!AG62-'Harga penutupan Harian'!AG61)/'Harga penutupan Harian'!AG61,"")</f>
        <v>4.4052863436123352E-3</v>
      </c>
      <c r="AS16" s="41">
        <f>IFERROR(('Harga penutupan Harian'!AH62-'Harga penutupan Harian'!AH61)/'Harga penutupan Harian'!AH61,"")</f>
        <v>-1.3793103448275862E-2</v>
      </c>
      <c r="AT16" s="41">
        <f>IFERROR(('Harga penutupan Harian'!AI62-'Harga penutupan Harian'!AI61)/'Harga penutupan Harian'!AI61,"")</f>
        <v>0</v>
      </c>
      <c r="AU16" s="41">
        <f>IFERROR(('Harga penutupan Harian'!AJ62-'Harga penutupan Harian'!AJ61)/'Harga penutupan Harian'!AJ61,"")</f>
        <v>3.6900369003690036E-3</v>
      </c>
      <c r="AV16" s="41">
        <f>IFERROR(('Harga penutupan Harian'!AK62-'Harga penutupan Harian'!AK61)/'Harga penutupan Harian'!AK61,"")</f>
        <v>-8.4388185654008432E-3</v>
      </c>
      <c r="AW16" s="41">
        <f>IFERROR(('Harga penutupan Harian'!AL62-'Harga penutupan Harian'!AL61)/'Harga penutupan Harian'!AL61,"")</f>
        <v>6.7796610169491523E-3</v>
      </c>
      <c r="AX16" s="41">
        <f>IFERROR(('Harga penutupan Harian'!AM62-'Harga penutupan Harian'!AM61)/'Harga penutupan Harian'!AM61,"")</f>
        <v>-0.2</v>
      </c>
      <c r="AY16" s="41">
        <f>IFERROR(('Harga penutupan Harian'!AN62-'Harga penutupan Harian'!AN61)/'Harga penutupan Harian'!AN61,"")</f>
        <v>-8.0000000000000002E-3</v>
      </c>
      <c r="AZ16" s="41">
        <f>IFERROR(('Harga penutupan Harian'!AO62-'Harga penutupan Harian'!AO61)/'Harga penutupan Harian'!AO61,"")</f>
        <v>-4.2194092827004216E-3</v>
      </c>
      <c r="BA16" s="41">
        <f>IFERROR(('Harga penutupan Harian'!AP62-'Harga penutupan Harian'!AP61)/'Harga penutupan Harian'!AP61,"")</f>
        <v>-3.4482758620689655E-3</v>
      </c>
      <c r="BB16" s="41">
        <f>IFERROR(('Harga penutupan Harian'!AQ62-'Harga penutupan Harian'!AQ61)/'Harga penutupan Harian'!AQ61,"")</f>
        <v>-5.7306590257879654E-3</v>
      </c>
      <c r="BC16" s="41">
        <f>IFERROR(('Harga penutupan Harian'!AR62-'Harga penutupan Harian'!AR61)/'Harga penutupan Harian'!AR61,"")</f>
        <v>5.8479532163742687E-3</v>
      </c>
      <c r="BD16" s="41">
        <f>IFERROR(('Harga penutupan Harian'!AS62-'Harga penutupan Harian'!AS61)/'Harga penutupan Harian'!AS61,"")</f>
        <v>-1.7276422764227643E-2</v>
      </c>
      <c r="BE16" s="43">
        <f>IFERROR(('Harga penutupan Harian'!AT62-'Harga penutupan Harian'!AT61)/'Harga penutupan Harian'!AT61,"")</f>
        <v>-1.098901098901099E-2</v>
      </c>
      <c r="BG16" s="1">
        <v>985</v>
      </c>
      <c r="BH16" s="1">
        <f t="shared" si="4"/>
        <v>-5.0505050505050509E-3</v>
      </c>
    </row>
  </sheetData>
  <mergeCells count="3">
    <mergeCell ref="B2:H2"/>
    <mergeCell ref="N2:BE2"/>
    <mergeCell ref="BG2:B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51</vt:i4>
      </vt:variant>
    </vt:vector>
  </HeadingPairs>
  <TitlesOfParts>
    <vt:vector size="51" baseType="lpstr">
      <vt:lpstr>ABNORMAL RETURN (2)</vt:lpstr>
      <vt:lpstr>Harga penutupan Harian</vt:lpstr>
      <vt:lpstr>ABNORMAL RETURN</vt:lpstr>
      <vt:lpstr>Grafik AAR</vt:lpstr>
      <vt:lpstr>Normalitas data</vt:lpstr>
      <vt:lpstr>Uji Beda</vt:lpstr>
      <vt:lpstr>ACES</vt:lpstr>
      <vt:lpstr>ADRO</vt:lpstr>
      <vt:lpstr>AKRA</vt:lpstr>
      <vt:lpstr>AMRT</vt:lpstr>
      <vt:lpstr>ANTM</vt:lpstr>
      <vt:lpstr>ARTO</vt:lpstr>
      <vt:lpstr>ASII</vt:lpstr>
      <vt:lpstr>BBCA</vt:lpstr>
      <vt:lpstr>BBNI</vt:lpstr>
      <vt:lpstr>BBRI</vt:lpstr>
      <vt:lpstr>BBTN</vt:lpstr>
      <vt:lpstr>BMRI</vt:lpstr>
      <vt:lpstr>BRIS</vt:lpstr>
      <vt:lpstr>BRPT</vt:lpstr>
      <vt:lpstr>BUKA</vt:lpstr>
      <vt:lpstr>CPIN</vt:lpstr>
      <vt:lpstr>EMTK</vt:lpstr>
      <vt:lpstr>ESSA</vt:lpstr>
      <vt:lpstr>EXCL</vt:lpstr>
      <vt:lpstr>GGRM</vt:lpstr>
      <vt:lpstr>GOTO</vt:lpstr>
      <vt:lpstr>HRUM</vt:lpstr>
      <vt:lpstr>ICBP</vt:lpstr>
      <vt:lpstr>INCO</vt:lpstr>
      <vt:lpstr>INDF</vt:lpstr>
      <vt:lpstr>INKP</vt:lpstr>
      <vt:lpstr>INTP</vt:lpstr>
      <vt:lpstr>ITMG</vt:lpstr>
      <vt:lpstr>KLBF</vt:lpstr>
      <vt:lpstr>MAPI</vt:lpstr>
      <vt:lpstr>MBMA</vt:lpstr>
      <vt:lpstr>MDKA</vt:lpstr>
      <vt:lpstr>MEDC</vt:lpstr>
      <vt:lpstr>MTEL</vt:lpstr>
      <vt:lpstr>PGAS</vt:lpstr>
      <vt:lpstr>PGEO</vt:lpstr>
      <vt:lpstr>PTBA</vt:lpstr>
      <vt:lpstr>PTMP</vt:lpstr>
      <vt:lpstr>SIDO</vt:lpstr>
      <vt:lpstr>SMGR</vt:lpstr>
      <vt:lpstr>SRTG</vt:lpstr>
      <vt:lpstr>TLKM</vt:lpstr>
      <vt:lpstr>TOWR</vt:lpstr>
      <vt:lpstr>UNTR</vt:lpstr>
      <vt:lpstr>UNVR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officestore8489</dc:creator>
  <cp:lastModifiedBy>officestore8489</cp:lastModifiedBy>
  <dcterms:created xsi:type="dcterms:W3CDTF">2024-12-12T10:16:31Z</dcterms:created>
  <dcterms:modified xsi:type="dcterms:W3CDTF">2025-05-21T15:04:27Z</dcterms:modified>
</cp:coreProperties>
</file>